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mura\Desktop\obilettivi 2019\obiettivi 2020\"/>
    </mc:Choice>
  </mc:AlternateContent>
  <xr:revisionPtr revIDLastSave="0" documentId="13_ncr:1_{84876625-AE70-4FFC-94EB-C5985D6AD38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. obj Perf. Org." sheetId="4" r:id="rId1"/>
    <sheet name="A MissPro" sheetId="6" r:id="rId2"/>
    <sheet name="PERF. ORG.VA" sheetId="7" r:id="rId3"/>
    <sheet name="SEGRETARIO" sheetId="1" r:id="rId4"/>
    <sheet name="DIR|P.O." sheetId="3" r:id="rId5"/>
    <sheet name="DIPENDENTI" sheetId="5" r:id="rId6"/>
  </sheets>
  <definedNames>
    <definedName name="_xlnm._FilterDatabase" localSheetId="1" hidden="1">'A MissPro'!$A$2:$R$65</definedName>
    <definedName name="_xlnm.Print_Area" localSheetId="1">'A MissPro'!$A$1:$R$65</definedName>
    <definedName name="_xlnm.Print_Area" localSheetId="0">'Es. obj Perf. Org.'!$A$2:$AI$55</definedName>
    <definedName name="_xlnm.Print_Area" localSheetId="2">'PERF. ORG.VA'!$A$1:$M$77</definedName>
    <definedName name="_xlnm.Print_Area" localSheetId="3">SEGRETARIO!$A$1:$K$121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7" l="1"/>
  <c r="E68" i="7"/>
  <c r="E61" i="7"/>
  <c r="E54" i="7"/>
  <c r="E47" i="7"/>
  <c r="E40" i="7"/>
  <c r="E33" i="7"/>
  <c r="G32" i="7"/>
  <c r="F32" i="7" s="1"/>
  <c r="G31" i="7"/>
  <c r="F31" i="7" s="1"/>
  <c r="G30" i="7"/>
  <c r="F30" i="7" s="1"/>
  <c r="G29" i="7"/>
  <c r="F29" i="7" s="1"/>
  <c r="G28" i="7"/>
  <c r="F28" i="7" s="1"/>
  <c r="G27" i="7"/>
  <c r="F27" i="7" s="1"/>
  <c r="E26" i="7"/>
  <c r="E19" i="7"/>
  <c r="G18" i="7"/>
  <c r="F18" i="7" s="1"/>
  <c r="G17" i="7"/>
  <c r="F17" i="7" s="1"/>
  <c r="G16" i="7"/>
  <c r="F16" i="7" s="1"/>
  <c r="G15" i="7"/>
  <c r="F15" i="7" s="1"/>
  <c r="G14" i="7"/>
  <c r="F14" i="7" s="1"/>
  <c r="G13" i="7"/>
  <c r="F13" i="7" s="1"/>
  <c r="E12" i="7"/>
  <c r="G11" i="7"/>
  <c r="F11" i="7" s="1"/>
  <c r="G10" i="7"/>
  <c r="F10" i="7" s="1"/>
  <c r="G9" i="7"/>
  <c r="F9" i="7" s="1"/>
  <c r="G8" i="7"/>
  <c r="F8" i="7" s="1"/>
  <c r="G7" i="7"/>
  <c r="F7" i="7" s="1"/>
  <c r="G6" i="7"/>
  <c r="F6" i="7" s="1"/>
  <c r="F40" i="7" l="1"/>
  <c r="M40" i="7" s="1"/>
  <c r="N40" i="7" s="1"/>
  <c r="F47" i="7"/>
  <c r="M47" i="7" s="1"/>
  <c r="N47" i="7" s="1"/>
  <c r="F68" i="7"/>
  <c r="M68" i="7" s="1"/>
  <c r="N68" i="7" s="1"/>
  <c r="F33" i="7"/>
  <c r="M33" i="7" s="1"/>
  <c r="N33" i="7" s="1"/>
  <c r="F12" i="7"/>
  <c r="M12" i="7" s="1"/>
  <c r="N12" i="7" s="1"/>
  <c r="F19" i="7"/>
  <c r="M19" i="7" s="1"/>
  <c r="N19" i="7" s="1"/>
  <c r="F75" i="7"/>
  <c r="M75" i="7" s="1"/>
  <c r="N75" i="7" s="1"/>
  <c r="F54" i="7"/>
  <c r="M54" i="7" s="1"/>
  <c r="N54" i="7" s="1"/>
  <c r="F61" i="7"/>
  <c r="M61" i="7" s="1"/>
  <c r="N61" i="7" s="1"/>
  <c r="F26" i="7"/>
  <c r="M26" i="7" s="1"/>
  <c r="N26" i="7" s="1"/>
  <c r="C121" i="5"/>
  <c r="E120" i="5"/>
  <c r="D120" i="5" s="1"/>
  <c r="E119" i="5"/>
  <c r="D119" i="5" s="1"/>
  <c r="E118" i="5"/>
  <c r="D118" i="5" s="1"/>
  <c r="E117" i="5"/>
  <c r="D117" i="5" s="1"/>
  <c r="E116" i="5"/>
  <c r="D116" i="5" s="1"/>
  <c r="E115" i="5"/>
  <c r="D115" i="5" s="1"/>
  <c r="E114" i="5"/>
  <c r="D114" i="5" s="1"/>
  <c r="E113" i="5"/>
  <c r="D113" i="5" s="1"/>
  <c r="E112" i="5"/>
  <c r="D112" i="5" s="1"/>
  <c r="E111" i="5"/>
  <c r="D111" i="5" s="1"/>
  <c r="E110" i="5"/>
  <c r="D110" i="5" s="1"/>
  <c r="E109" i="5"/>
  <c r="D109" i="5" s="1"/>
  <c r="E108" i="5"/>
  <c r="D108" i="5" s="1"/>
  <c r="C105" i="5"/>
  <c r="E104" i="5"/>
  <c r="D104" i="5" s="1"/>
  <c r="E103" i="5"/>
  <c r="D103" i="5" s="1"/>
  <c r="E102" i="5"/>
  <c r="D102" i="5" s="1"/>
  <c r="E101" i="5"/>
  <c r="D101" i="5" s="1"/>
  <c r="E100" i="5"/>
  <c r="D100" i="5" s="1"/>
  <c r="E99" i="5"/>
  <c r="D99" i="5" s="1"/>
  <c r="C98" i="5"/>
  <c r="E97" i="5"/>
  <c r="D97" i="5" s="1"/>
  <c r="E96" i="5"/>
  <c r="D96" i="5" s="1"/>
  <c r="E95" i="5"/>
  <c r="D95" i="5" s="1"/>
  <c r="E94" i="5"/>
  <c r="D94" i="5" s="1"/>
  <c r="E93" i="5"/>
  <c r="D93" i="5" s="1"/>
  <c r="E92" i="5"/>
  <c r="D92" i="5" s="1"/>
  <c r="C91" i="5"/>
  <c r="E90" i="5"/>
  <c r="D90" i="5" s="1"/>
  <c r="E89" i="5"/>
  <c r="D89" i="5" s="1"/>
  <c r="E88" i="5"/>
  <c r="D88" i="5" s="1"/>
  <c r="E87" i="5"/>
  <c r="D87" i="5" s="1"/>
  <c r="E86" i="5"/>
  <c r="D86" i="5" s="1"/>
  <c r="E85" i="5"/>
  <c r="D85" i="5" s="1"/>
  <c r="C84" i="5"/>
  <c r="E83" i="5"/>
  <c r="D83" i="5" s="1"/>
  <c r="E82" i="5"/>
  <c r="D82" i="5" s="1"/>
  <c r="E81" i="5"/>
  <c r="D81" i="5" s="1"/>
  <c r="E80" i="5"/>
  <c r="D80" i="5" s="1"/>
  <c r="E79" i="5"/>
  <c r="D79" i="5" s="1"/>
  <c r="E78" i="5"/>
  <c r="D78" i="5" s="1"/>
  <c r="C77" i="5"/>
  <c r="E76" i="5"/>
  <c r="D76" i="5" s="1"/>
  <c r="E75" i="5"/>
  <c r="D75" i="5" s="1"/>
  <c r="E74" i="5"/>
  <c r="D74" i="5" s="1"/>
  <c r="E73" i="5"/>
  <c r="D73" i="5" s="1"/>
  <c r="E72" i="5"/>
  <c r="D72" i="5" s="1"/>
  <c r="E71" i="5"/>
  <c r="D71" i="5" s="1"/>
  <c r="C70" i="5"/>
  <c r="E69" i="5"/>
  <c r="D69" i="5" s="1"/>
  <c r="E68" i="5"/>
  <c r="D68" i="5" s="1"/>
  <c r="E67" i="5"/>
  <c r="D67" i="5" s="1"/>
  <c r="E66" i="5"/>
  <c r="D66" i="5" s="1"/>
  <c r="E65" i="5"/>
  <c r="D65" i="5" s="1"/>
  <c r="E64" i="5"/>
  <c r="D64" i="5" s="1"/>
  <c r="C61" i="5"/>
  <c r="E60" i="5"/>
  <c r="D60" i="5" s="1"/>
  <c r="E59" i="5"/>
  <c r="D59" i="5" s="1"/>
  <c r="E58" i="5"/>
  <c r="D58" i="5" s="1"/>
  <c r="E57" i="5"/>
  <c r="D57" i="5" s="1"/>
  <c r="E56" i="5"/>
  <c r="D56" i="5" s="1"/>
  <c r="E55" i="5"/>
  <c r="D55" i="5" s="1"/>
  <c r="C54" i="5"/>
  <c r="E53" i="5"/>
  <c r="D53" i="5" s="1"/>
  <c r="E52" i="5"/>
  <c r="D52" i="5" s="1"/>
  <c r="E51" i="5"/>
  <c r="D51" i="5" s="1"/>
  <c r="E50" i="5"/>
  <c r="D50" i="5" s="1"/>
  <c r="E49" i="5"/>
  <c r="D49" i="5"/>
  <c r="E48" i="5"/>
  <c r="D48" i="5" s="1"/>
  <c r="C47" i="5"/>
  <c r="E46" i="5"/>
  <c r="D46" i="5" s="1"/>
  <c r="E45" i="5"/>
  <c r="D45" i="5" s="1"/>
  <c r="E44" i="5"/>
  <c r="D44" i="5" s="1"/>
  <c r="E43" i="5"/>
  <c r="D43" i="5" s="1"/>
  <c r="E42" i="5"/>
  <c r="D42" i="5" s="1"/>
  <c r="E41" i="5"/>
  <c r="D41" i="5" s="1"/>
  <c r="C40" i="5"/>
  <c r="E39" i="5"/>
  <c r="D39" i="5" s="1"/>
  <c r="E38" i="5"/>
  <c r="D38" i="5" s="1"/>
  <c r="E37" i="5"/>
  <c r="D37" i="5" s="1"/>
  <c r="E36" i="5"/>
  <c r="D36" i="5" s="1"/>
  <c r="E35" i="5"/>
  <c r="D35" i="5" s="1"/>
  <c r="E34" i="5"/>
  <c r="D34" i="5" s="1"/>
  <c r="C33" i="5"/>
  <c r="E32" i="5"/>
  <c r="D32" i="5" s="1"/>
  <c r="E31" i="5"/>
  <c r="D31" i="5" s="1"/>
  <c r="E30" i="5"/>
  <c r="D30" i="5" s="1"/>
  <c r="E29" i="5"/>
  <c r="D29" i="5" s="1"/>
  <c r="E28" i="5"/>
  <c r="D28" i="5" s="1"/>
  <c r="E27" i="5"/>
  <c r="D27" i="5" s="1"/>
  <c r="C26" i="5"/>
  <c r="E25" i="5"/>
  <c r="D25" i="5" s="1"/>
  <c r="E24" i="5"/>
  <c r="D24" i="5" s="1"/>
  <c r="E23" i="5"/>
  <c r="D23" i="5" s="1"/>
  <c r="E22" i="5"/>
  <c r="D22" i="5" s="1"/>
  <c r="E21" i="5"/>
  <c r="D21" i="5" s="1"/>
  <c r="E20" i="5"/>
  <c r="D20" i="5" s="1"/>
  <c r="C19" i="5"/>
  <c r="E18" i="5"/>
  <c r="D18" i="5" s="1"/>
  <c r="E17" i="5"/>
  <c r="D17" i="5" s="1"/>
  <c r="E16" i="5"/>
  <c r="D16" i="5" s="1"/>
  <c r="E15" i="5"/>
  <c r="D15" i="5" s="1"/>
  <c r="E14" i="5"/>
  <c r="D14" i="5" s="1"/>
  <c r="E13" i="5"/>
  <c r="D13" i="5" s="1"/>
  <c r="C12" i="5"/>
  <c r="E11" i="5"/>
  <c r="D11" i="5" s="1"/>
  <c r="E10" i="5"/>
  <c r="D10" i="5" s="1"/>
  <c r="E9" i="5"/>
  <c r="D9" i="5" s="1"/>
  <c r="E8" i="5"/>
  <c r="D8" i="5" s="1"/>
  <c r="E7" i="5"/>
  <c r="D7" i="5" s="1"/>
  <c r="E6" i="5"/>
  <c r="D6" i="5" s="1"/>
  <c r="AF51" i="4"/>
  <c r="AA51" i="4"/>
  <c r="AD51" i="4" s="1"/>
  <c r="X51" i="4"/>
  <c r="Q51" i="4"/>
  <c r="AA50" i="4"/>
  <c r="AF50" i="4" s="1"/>
  <c r="X50" i="4"/>
  <c r="Q50" i="4"/>
  <c r="AA49" i="4"/>
  <c r="AG49" i="4" s="1"/>
  <c r="X49" i="4"/>
  <c r="Q49" i="4"/>
  <c r="Y49" i="4" s="1"/>
  <c r="AG48" i="4"/>
  <c r="AD48" i="4"/>
  <c r="AA48" i="4"/>
  <c r="AF48" i="4" s="1"/>
  <c r="X48" i="4"/>
  <c r="Q48" i="4"/>
  <c r="AA47" i="4"/>
  <c r="AD47" i="4" s="1"/>
  <c r="X47" i="4"/>
  <c r="Q47" i="4"/>
  <c r="Y47" i="4" s="1"/>
  <c r="AA46" i="4"/>
  <c r="AE46" i="4" s="1"/>
  <c r="X46" i="4"/>
  <c r="Q46" i="4"/>
  <c r="AE45" i="4"/>
  <c r="AA45" i="4"/>
  <c r="AG45" i="4" s="1"/>
  <c r="X45" i="4"/>
  <c r="Q45" i="4"/>
  <c r="AA44" i="4"/>
  <c r="AF44" i="4" s="1"/>
  <c r="X44" i="4"/>
  <c r="Q44" i="4"/>
  <c r="AA43" i="4"/>
  <c r="AD43" i="4" s="1"/>
  <c r="X43" i="4"/>
  <c r="Q43" i="4"/>
  <c r="Y43" i="4" s="1"/>
  <c r="AA42" i="4"/>
  <c r="AF42" i="4" s="1"/>
  <c r="X42" i="4"/>
  <c r="Q42" i="4"/>
  <c r="AA41" i="4"/>
  <c r="AD41" i="4" s="1"/>
  <c r="X41" i="4"/>
  <c r="Q41" i="4"/>
  <c r="AA40" i="4"/>
  <c r="AG40" i="4" s="1"/>
  <c r="X40" i="4"/>
  <c r="Q40" i="4"/>
  <c r="AA39" i="4"/>
  <c r="AD39" i="4" s="1"/>
  <c r="X39" i="4"/>
  <c r="Q39" i="4"/>
  <c r="AA38" i="4"/>
  <c r="AC38" i="4" s="1"/>
  <c r="X38" i="4"/>
  <c r="Q38" i="4"/>
  <c r="AA37" i="4"/>
  <c r="AD37" i="4" s="1"/>
  <c r="X37" i="4"/>
  <c r="AK37" i="4" s="1"/>
  <c r="Q37" i="4"/>
  <c r="AA36" i="4"/>
  <c r="AG36" i="4" s="1"/>
  <c r="X36" i="4"/>
  <c r="Q36" i="4"/>
  <c r="AA35" i="4"/>
  <c r="AG35" i="4" s="1"/>
  <c r="X35" i="4"/>
  <c r="Q35" i="4"/>
  <c r="AG34" i="4"/>
  <c r="AD34" i="4"/>
  <c r="AC34" i="4"/>
  <c r="AA34" i="4"/>
  <c r="AF34" i="4" s="1"/>
  <c r="X34" i="4"/>
  <c r="Q34" i="4"/>
  <c r="AA33" i="4"/>
  <c r="AD33" i="4" s="1"/>
  <c r="X33" i="4"/>
  <c r="Q33" i="4"/>
  <c r="Y33" i="4" s="1"/>
  <c r="AA32" i="4"/>
  <c r="AF32" i="4" s="1"/>
  <c r="X32" i="4"/>
  <c r="Q32" i="4"/>
  <c r="AJ32" i="4" s="1"/>
  <c r="AA31" i="4"/>
  <c r="AD31" i="4" s="1"/>
  <c r="X31" i="4"/>
  <c r="Q31" i="4"/>
  <c r="AA30" i="4"/>
  <c r="AG30" i="4" s="1"/>
  <c r="X30" i="4"/>
  <c r="Q30" i="4"/>
  <c r="AA29" i="4"/>
  <c r="AG29" i="4" s="1"/>
  <c r="X29" i="4"/>
  <c r="Q29" i="4"/>
  <c r="AA28" i="4"/>
  <c r="AE28" i="4" s="1"/>
  <c r="X28" i="4"/>
  <c r="Q28" i="4"/>
  <c r="AE27" i="4"/>
  <c r="AA27" i="4"/>
  <c r="AG27" i="4" s="1"/>
  <c r="X27" i="4"/>
  <c r="Q27" i="4"/>
  <c r="AA26" i="4"/>
  <c r="AF26" i="4" s="1"/>
  <c r="X26" i="4"/>
  <c r="Q26" i="4"/>
  <c r="AA25" i="4"/>
  <c r="AE25" i="4" s="1"/>
  <c r="X25" i="4"/>
  <c r="Q25" i="4"/>
  <c r="AG24" i="4"/>
  <c r="AE24" i="4"/>
  <c r="AD24" i="4"/>
  <c r="AC24" i="4"/>
  <c r="AA24" i="4"/>
  <c r="AF24" i="4" s="1"/>
  <c r="X24" i="4"/>
  <c r="Q24" i="4"/>
  <c r="AA23" i="4"/>
  <c r="AD23" i="4" s="1"/>
  <c r="X23" i="4"/>
  <c r="Q23" i="4"/>
  <c r="AA22" i="4"/>
  <c r="AG22" i="4" s="1"/>
  <c r="X22" i="4"/>
  <c r="Y22" i="4" s="1"/>
  <c r="Q22" i="4"/>
  <c r="AA21" i="4"/>
  <c r="AD21" i="4" s="1"/>
  <c r="X21" i="4"/>
  <c r="Q21" i="4"/>
  <c r="Y21" i="4" s="1"/>
  <c r="AA20" i="4"/>
  <c r="AF20" i="4" s="1"/>
  <c r="X20" i="4"/>
  <c r="Q20" i="4"/>
  <c r="AA19" i="4"/>
  <c r="AD19" i="4" s="1"/>
  <c r="X19" i="4"/>
  <c r="Q19" i="4"/>
  <c r="AA18" i="4"/>
  <c r="AG18" i="4" s="1"/>
  <c r="X18" i="4"/>
  <c r="Q18" i="4"/>
  <c r="AA17" i="4"/>
  <c r="AD17" i="4" s="1"/>
  <c r="X17" i="4"/>
  <c r="Q17" i="4"/>
  <c r="Y17" i="4" s="1"/>
  <c r="AG16" i="4"/>
  <c r="AC16" i="4"/>
  <c r="AA16" i="4"/>
  <c r="AF16" i="4" s="1"/>
  <c r="X16" i="4"/>
  <c r="Q16" i="4"/>
  <c r="AA15" i="4"/>
  <c r="AD15" i="4" s="1"/>
  <c r="X15" i="4"/>
  <c r="Q15" i="4"/>
  <c r="Y15" i="4" s="1"/>
  <c r="AA14" i="4"/>
  <c r="AE14" i="4" s="1"/>
  <c r="X14" i="4"/>
  <c r="Q14" i="4"/>
  <c r="Y14" i="4" s="1"/>
  <c r="AF13" i="4"/>
  <c r="AA13" i="4"/>
  <c r="AD13" i="4" s="1"/>
  <c r="X13" i="4"/>
  <c r="Q13" i="4"/>
  <c r="AA12" i="4"/>
  <c r="AF12" i="4" s="1"/>
  <c r="X12" i="4"/>
  <c r="Q12" i="4"/>
  <c r="AA11" i="4"/>
  <c r="AD11" i="4" s="1"/>
  <c r="X11" i="4"/>
  <c r="Q11" i="4"/>
  <c r="AG13" i="4" l="1"/>
  <c r="AC14" i="4"/>
  <c r="AG20" i="4"/>
  <c r="Y27" i="4"/>
  <c r="AF27" i="4"/>
  <c r="AF28" i="4"/>
  <c r="Y35" i="4"/>
  <c r="Y36" i="4"/>
  <c r="AD38" i="4"/>
  <c r="Y40" i="4"/>
  <c r="AG42" i="4"/>
  <c r="AE43" i="4"/>
  <c r="AF45" i="4"/>
  <c r="AD46" i="4"/>
  <c r="Y50" i="4"/>
  <c r="AG38" i="4"/>
  <c r="AF14" i="4"/>
  <c r="AG28" i="4"/>
  <c r="AE38" i="4"/>
  <c r="AK39" i="4"/>
  <c r="AJ42" i="4"/>
  <c r="AF46" i="4"/>
  <c r="AC48" i="4"/>
  <c r="AE51" i="4"/>
  <c r="AJ11" i="4"/>
  <c r="Y12" i="4"/>
  <c r="AG14" i="4"/>
  <c r="AE17" i="4"/>
  <c r="Y25" i="4"/>
  <c r="Y26" i="4"/>
  <c r="Y29" i="4"/>
  <c r="Y30" i="4"/>
  <c r="AJ37" i="4"/>
  <c r="Y38" i="4"/>
  <c r="AF38" i="4"/>
  <c r="Y44" i="4"/>
  <c r="AG46" i="4"/>
  <c r="Y51" i="4"/>
  <c r="I77" i="7"/>
  <c r="M77" i="7" s="1"/>
  <c r="AK11" i="4"/>
  <c r="AL11" i="4" s="1"/>
  <c r="AC44" i="4"/>
  <c r="AC26" i="4"/>
  <c r="AC36" i="4"/>
  <c r="AC40" i="4"/>
  <c r="AE11" i="4"/>
  <c r="Y13" i="4"/>
  <c r="AD18" i="4"/>
  <c r="Y20" i="4"/>
  <c r="AE21" i="4"/>
  <c r="AE22" i="4"/>
  <c r="AG23" i="4"/>
  <c r="AD26" i="4"/>
  <c r="AK28" i="4"/>
  <c r="AD30" i="4"/>
  <c r="AK32" i="4"/>
  <c r="AL32" i="4" s="1"/>
  <c r="AD36" i="4"/>
  <c r="AJ39" i="4"/>
  <c r="AD40" i="4"/>
  <c r="AG44" i="4"/>
  <c r="AD50" i="4"/>
  <c r="AC12" i="4"/>
  <c r="AE23" i="4"/>
  <c r="AG12" i="4"/>
  <c r="AD44" i="4"/>
  <c r="AC50" i="4"/>
  <c r="AE18" i="4"/>
  <c r="AG26" i="4"/>
  <c r="AE30" i="4"/>
  <c r="AE36" i="4"/>
  <c r="AE40" i="4"/>
  <c r="AK42" i="4"/>
  <c r="AL42" i="4" s="1"/>
  <c r="Y45" i="4"/>
  <c r="AC46" i="4"/>
  <c r="AE47" i="4"/>
  <c r="AG50" i="4"/>
  <c r="AC22" i="4"/>
  <c r="AC18" i="4"/>
  <c r="AD22" i="4"/>
  <c r="AC30" i="4"/>
  <c r="Y46" i="4"/>
  <c r="AF11" i="4"/>
  <c r="AF21" i="4"/>
  <c r="AF22" i="4"/>
  <c r="AG11" i="4"/>
  <c r="AD14" i="4"/>
  <c r="Y16" i="4"/>
  <c r="AF17" i="4"/>
  <c r="AF18" i="4"/>
  <c r="AC20" i="4"/>
  <c r="AG21" i="4"/>
  <c r="Y24" i="4"/>
  <c r="AC28" i="4"/>
  <c r="AE29" i="4"/>
  <c r="AF30" i="4"/>
  <c r="AC32" i="4"/>
  <c r="Y34" i="4"/>
  <c r="AE35" i="4"/>
  <c r="AF36" i="4"/>
  <c r="AF40" i="4"/>
  <c r="AF23" i="4"/>
  <c r="AE41" i="4"/>
  <c r="AE13" i="4"/>
  <c r="AG17" i="4"/>
  <c r="AD20" i="4"/>
  <c r="Y23" i="4"/>
  <c r="AD28" i="4"/>
  <c r="AF29" i="4"/>
  <c r="AD32" i="4"/>
  <c r="AF35" i="4"/>
  <c r="AC42" i="4"/>
  <c r="Y48" i="4"/>
  <c r="AE49" i="4"/>
  <c r="Y18" i="4"/>
  <c r="Y19" i="4"/>
  <c r="Y31" i="4"/>
  <c r="AG32" i="4"/>
  <c r="AL37" i="4"/>
  <c r="Y41" i="4"/>
  <c r="AD42" i="4"/>
  <c r="D54" i="5"/>
  <c r="K54" i="5" s="1"/>
  <c r="L54" i="5" s="1"/>
  <c r="D84" i="5"/>
  <c r="K84" i="5" s="1"/>
  <c r="L84" i="5" s="1"/>
  <c r="D121" i="5"/>
  <c r="K121" i="5" s="1"/>
  <c r="I122" i="5" s="1"/>
  <c r="D26" i="5"/>
  <c r="K26" i="5" s="1"/>
  <c r="L26" i="5" s="1"/>
  <c r="D61" i="5"/>
  <c r="K61" i="5" s="1"/>
  <c r="L61" i="5" s="1"/>
  <c r="D19" i="5"/>
  <c r="K19" i="5" s="1"/>
  <c r="L19" i="5" s="1"/>
  <c r="D12" i="5"/>
  <c r="K12" i="5" s="1"/>
  <c r="L12" i="5" s="1"/>
  <c r="D70" i="5"/>
  <c r="K70" i="5" s="1"/>
  <c r="L70" i="5" s="1"/>
  <c r="D105" i="5"/>
  <c r="K105" i="5" s="1"/>
  <c r="L105" i="5" s="1"/>
  <c r="D33" i="5"/>
  <c r="K33" i="5" s="1"/>
  <c r="L33" i="5" s="1"/>
  <c r="D91" i="5"/>
  <c r="K91" i="5" s="1"/>
  <c r="L91" i="5" s="1"/>
  <c r="D40" i="5"/>
  <c r="K40" i="5" s="1"/>
  <c r="L40" i="5" s="1"/>
  <c r="D98" i="5"/>
  <c r="K98" i="5" s="1"/>
  <c r="L98" i="5" s="1"/>
  <c r="D47" i="5"/>
  <c r="K47" i="5" s="1"/>
  <c r="L47" i="5" s="1"/>
  <c r="D77" i="5"/>
  <c r="K77" i="5" s="1"/>
  <c r="L77" i="5" s="1"/>
  <c r="AC15" i="4"/>
  <c r="AE15" i="4"/>
  <c r="AE31" i="4"/>
  <c r="AE37" i="4"/>
  <c r="AD12" i="4"/>
  <c r="AF19" i="4"/>
  <c r="AF25" i="4"/>
  <c r="Y28" i="4"/>
  <c r="AF31" i="4"/>
  <c r="AF33" i="4"/>
  <c r="AF37" i="4"/>
  <c r="AF41" i="4"/>
  <c r="AF43" i="4"/>
  <c r="AC11" i="4"/>
  <c r="AE12" i="4"/>
  <c r="AC13" i="4"/>
  <c r="AG15" i="4"/>
  <c r="AE16" i="4"/>
  <c r="AC17" i="4"/>
  <c r="AG19" i="4"/>
  <c r="AE20" i="4"/>
  <c r="AC21" i="4"/>
  <c r="AK22" i="4"/>
  <c r="AC23" i="4"/>
  <c r="AG25" i="4"/>
  <c r="AE26" i="4"/>
  <c r="AC27" i="4"/>
  <c r="AC29" i="4"/>
  <c r="AG31" i="4"/>
  <c r="AE32" i="4"/>
  <c r="AG33" i="4"/>
  <c r="AE34" i="4"/>
  <c r="AC35" i="4"/>
  <c r="AG37" i="4"/>
  <c r="AG39" i="4"/>
  <c r="AG41" i="4"/>
  <c r="AE42" i="4"/>
  <c r="AG43" i="4"/>
  <c r="AE44" i="4"/>
  <c r="AC45" i="4"/>
  <c r="AG47" i="4"/>
  <c r="AE48" i="4"/>
  <c r="AC49" i="4"/>
  <c r="AG51" i="4"/>
  <c r="AE19" i="4"/>
  <c r="AE33" i="4"/>
  <c r="AE39" i="4"/>
  <c r="AF15" i="4"/>
  <c r="AD16" i="4"/>
  <c r="AJ22" i="4"/>
  <c r="AL22" i="4" s="1"/>
  <c r="AJ28" i="4"/>
  <c r="AL28" i="4" s="1"/>
  <c r="AF39" i="4"/>
  <c r="AF47" i="4"/>
  <c r="AD27" i="4"/>
  <c r="AD29" i="4"/>
  <c r="AD35" i="4"/>
  <c r="Y37" i="4"/>
  <c r="Y39" i="4"/>
  <c r="AD45" i="4"/>
  <c r="AD49" i="4"/>
  <c r="Q52" i="4"/>
  <c r="X52" i="4"/>
  <c r="Y32" i="4"/>
  <c r="Y42" i="4"/>
  <c r="AF49" i="4"/>
  <c r="AC19" i="4"/>
  <c r="AC25" i="4"/>
  <c r="AC31" i="4"/>
  <c r="AC33" i="4"/>
  <c r="AC37" i="4"/>
  <c r="AC39" i="4"/>
  <c r="AC41" i="4"/>
  <c r="AC43" i="4"/>
  <c r="AC47" i="4"/>
  <c r="AE50" i="4"/>
  <c r="AC51" i="4"/>
  <c r="Y11" i="4"/>
  <c r="AD25" i="4"/>
  <c r="C123" i="5" l="1"/>
  <c r="AK52" i="4"/>
  <c r="C122" i="5"/>
  <c r="I123" i="5" s="1"/>
  <c r="AL39" i="4"/>
  <c r="AF53" i="4"/>
  <c r="L106" i="5"/>
  <c r="AJ52" i="4"/>
  <c r="AL52" i="4"/>
  <c r="AM42" i="4" s="1"/>
  <c r="Y52" i="4"/>
  <c r="Z37" i="4" s="1"/>
  <c r="AM28" i="4" l="1"/>
  <c r="AM22" i="4"/>
  <c r="Z42" i="4"/>
  <c r="Z11" i="4"/>
  <c r="Z28" i="4"/>
  <c r="AM32" i="4"/>
  <c r="Z29" i="4"/>
  <c r="Z34" i="4"/>
  <c r="Z27" i="4"/>
  <c r="Z21" i="4"/>
  <c r="Z46" i="4"/>
  <c r="Z14" i="4"/>
  <c r="Z45" i="4"/>
  <c r="Z51" i="4"/>
  <c r="Z12" i="4"/>
  <c r="Z26" i="4"/>
  <c r="Z20" i="4"/>
  <c r="Z15" i="4"/>
  <c r="Z43" i="4"/>
  <c r="Z48" i="4"/>
  <c r="Z19" i="4"/>
  <c r="Z30" i="4"/>
  <c r="Z17" i="4"/>
  <c r="Z23" i="4"/>
  <c r="Z22" i="4"/>
  <c r="Z24" i="4"/>
  <c r="AE53" i="4" s="1"/>
  <c r="Z33" i="4"/>
  <c r="Z49" i="4"/>
  <c r="Z35" i="4"/>
  <c r="Z36" i="4"/>
  <c r="Z18" i="4"/>
  <c r="Z16" i="4"/>
  <c r="Z25" i="4"/>
  <c r="Z13" i="4"/>
  <c r="Z41" i="4"/>
  <c r="Z40" i="4"/>
  <c r="Z31" i="4"/>
  <c r="Z47" i="4"/>
  <c r="Z38" i="4"/>
  <c r="Z50" i="4"/>
  <c r="AD53" i="4" s="1"/>
  <c r="Z44" i="4"/>
  <c r="AM37" i="4"/>
  <c r="AM39" i="4"/>
  <c r="AM11" i="4"/>
  <c r="AM52" i="4" s="1"/>
  <c r="Z32" i="4"/>
  <c r="Z39" i="4"/>
  <c r="AG53" i="4" l="1"/>
  <c r="AH53" i="4" s="1"/>
  <c r="AE55" i="4" s="1"/>
  <c r="Z52" i="4"/>
  <c r="E113" i="3" l="1"/>
  <c r="G112" i="3"/>
  <c r="F112" i="3" s="1"/>
  <c r="G111" i="3"/>
  <c r="F111" i="3" s="1"/>
  <c r="G110" i="3"/>
  <c r="F110" i="3" s="1"/>
  <c r="G109" i="3"/>
  <c r="F109" i="3" s="1"/>
  <c r="G108" i="3"/>
  <c r="F108" i="3" s="1"/>
  <c r="E105" i="3"/>
  <c r="G104" i="3"/>
  <c r="F104" i="3" s="1"/>
  <c r="G103" i="3"/>
  <c r="F103" i="3" s="1"/>
  <c r="G102" i="3"/>
  <c r="F102" i="3" s="1"/>
  <c r="G101" i="3"/>
  <c r="F101" i="3" s="1"/>
  <c r="G100" i="3"/>
  <c r="F100" i="3" s="1"/>
  <c r="G99" i="3"/>
  <c r="F99" i="3" s="1"/>
  <c r="E98" i="3"/>
  <c r="G97" i="3"/>
  <c r="F97" i="3" s="1"/>
  <c r="G96" i="3"/>
  <c r="F96" i="3" s="1"/>
  <c r="G95" i="3"/>
  <c r="F95" i="3" s="1"/>
  <c r="G94" i="3"/>
  <c r="F94" i="3" s="1"/>
  <c r="G93" i="3"/>
  <c r="F93" i="3" s="1"/>
  <c r="G92" i="3"/>
  <c r="F92" i="3" s="1"/>
  <c r="E91" i="3"/>
  <c r="G90" i="3"/>
  <c r="F90" i="3" s="1"/>
  <c r="G89" i="3"/>
  <c r="F89" i="3" s="1"/>
  <c r="G88" i="3"/>
  <c r="F88" i="3" s="1"/>
  <c r="G87" i="3"/>
  <c r="F87" i="3" s="1"/>
  <c r="G86" i="3"/>
  <c r="F86" i="3" s="1"/>
  <c r="G85" i="3"/>
  <c r="F85" i="3" s="1"/>
  <c r="E84" i="3"/>
  <c r="G83" i="3"/>
  <c r="F83" i="3" s="1"/>
  <c r="G82" i="3"/>
  <c r="F82" i="3" s="1"/>
  <c r="G81" i="3"/>
  <c r="F81" i="3" s="1"/>
  <c r="G80" i="3"/>
  <c r="F80" i="3" s="1"/>
  <c r="G79" i="3"/>
  <c r="F79" i="3" s="1"/>
  <c r="G78" i="3"/>
  <c r="F78" i="3" s="1"/>
  <c r="E77" i="3"/>
  <c r="G76" i="3"/>
  <c r="F76" i="3" s="1"/>
  <c r="G75" i="3"/>
  <c r="F75" i="3" s="1"/>
  <c r="G74" i="3"/>
  <c r="F74" i="3" s="1"/>
  <c r="G73" i="3"/>
  <c r="F73" i="3" s="1"/>
  <c r="G72" i="3"/>
  <c r="F72" i="3" s="1"/>
  <c r="G71" i="3"/>
  <c r="F71" i="3" s="1"/>
  <c r="E70" i="3"/>
  <c r="G69" i="3"/>
  <c r="F69" i="3" s="1"/>
  <c r="G68" i="3"/>
  <c r="F68" i="3" s="1"/>
  <c r="G67" i="3"/>
  <c r="F67" i="3" s="1"/>
  <c r="G66" i="3"/>
  <c r="F66" i="3" s="1"/>
  <c r="G65" i="3"/>
  <c r="F65" i="3" s="1"/>
  <c r="G64" i="3"/>
  <c r="F64" i="3" s="1"/>
  <c r="E61" i="3"/>
  <c r="G60" i="3"/>
  <c r="F60" i="3" s="1"/>
  <c r="G59" i="3"/>
  <c r="F59" i="3" s="1"/>
  <c r="G58" i="3"/>
  <c r="F58" i="3" s="1"/>
  <c r="G57" i="3"/>
  <c r="F57" i="3" s="1"/>
  <c r="G56" i="3"/>
  <c r="F56" i="3" s="1"/>
  <c r="G55" i="3"/>
  <c r="F55" i="3" s="1"/>
  <c r="E54" i="3"/>
  <c r="G53" i="3"/>
  <c r="F53" i="3" s="1"/>
  <c r="G52" i="3"/>
  <c r="F52" i="3" s="1"/>
  <c r="G51" i="3"/>
  <c r="F51" i="3" s="1"/>
  <c r="G50" i="3"/>
  <c r="F50" i="3" s="1"/>
  <c r="G49" i="3"/>
  <c r="F49" i="3" s="1"/>
  <c r="G48" i="3"/>
  <c r="F48" i="3" s="1"/>
  <c r="E47" i="3"/>
  <c r="G46" i="3"/>
  <c r="F46" i="3" s="1"/>
  <c r="G45" i="3"/>
  <c r="F45" i="3" s="1"/>
  <c r="G44" i="3"/>
  <c r="F44" i="3" s="1"/>
  <c r="G43" i="3"/>
  <c r="F43" i="3" s="1"/>
  <c r="G42" i="3"/>
  <c r="F42" i="3" s="1"/>
  <c r="G41" i="3"/>
  <c r="F41" i="3" s="1"/>
  <c r="E40" i="3"/>
  <c r="G39" i="3"/>
  <c r="F39" i="3" s="1"/>
  <c r="G38" i="3"/>
  <c r="F38" i="3" s="1"/>
  <c r="G37" i="3"/>
  <c r="F37" i="3" s="1"/>
  <c r="G36" i="3"/>
  <c r="F36" i="3" s="1"/>
  <c r="G35" i="3"/>
  <c r="F35" i="3" s="1"/>
  <c r="G34" i="3"/>
  <c r="F34" i="3" s="1"/>
  <c r="E33" i="3"/>
  <c r="G32" i="3"/>
  <c r="F32" i="3" s="1"/>
  <c r="G31" i="3"/>
  <c r="F31" i="3" s="1"/>
  <c r="G30" i="3"/>
  <c r="F30" i="3" s="1"/>
  <c r="G29" i="3"/>
  <c r="F29" i="3" s="1"/>
  <c r="G28" i="3"/>
  <c r="F28" i="3" s="1"/>
  <c r="G27" i="3"/>
  <c r="F27" i="3" s="1"/>
  <c r="E26" i="3"/>
  <c r="G25" i="3"/>
  <c r="F25" i="3" s="1"/>
  <c r="G24" i="3"/>
  <c r="F24" i="3" s="1"/>
  <c r="G23" i="3"/>
  <c r="F23" i="3" s="1"/>
  <c r="G22" i="3"/>
  <c r="F22" i="3" s="1"/>
  <c r="G21" i="3"/>
  <c r="F21" i="3" s="1"/>
  <c r="G20" i="3"/>
  <c r="F20" i="3" s="1"/>
  <c r="E19" i="3"/>
  <c r="G18" i="3"/>
  <c r="F18" i="3" s="1"/>
  <c r="G17" i="3"/>
  <c r="F17" i="3" s="1"/>
  <c r="G16" i="3"/>
  <c r="F16" i="3" s="1"/>
  <c r="G15" i="3"/>
  <c r="F15" i="3" s="1"/>
  <c r="G14" i="3"/>
  <c r="F14" i="3" s="1"/>
  <c r="G13" i="3"/>
  <c r="F13" i="3" s="1"/>
  <c r="E12" i="3"/>
  <c r="G11" i="3"/>
  <c r="F11" i="3" s="1"/>
  <c r="G10" i="3"/>
  <c r="F10" i="3" s="1"/>
  <c r="G9" i="3"/>
  <c r="F9" i="3" s="1"/>
  <c r="G8" i="3"/>
  <c r="F8" i="3" s="1"/>
  <c r="G7" i="3"/>
  <c r="F7" i="3" s="1"/>
  <c r="G6" i="3"/>
  <c r="F6" i="3" s="1"/>
  <c r="F98" i="3" l="1"/>
  <c r="M98" i="3" s="1"/>
  <c r="N98" i="3" s="1"/>
  <c r="F91" i="3"/>
  <c r="M91" i="3" s="1"/>
  <c r="N91" i="3" s="1"/>
  <c r="F33" i="3"/>
  <c r="M33" i="3" s="1"/>
  <c r="N33" i="3" s="1"/>
  <c r="F12" i="3"/>
  <c r="M12" i="3" s="1"/>
  <c r="N12" i="3" s="1"/>
  <c r="F54" i="3"/>
  <c r="M54" i="3" s="1"/>
  <c r="N54" i="3" s="1"/>
  <c r="F105" i="3"/>
  <c r="M105" i="3" s="1"/>
  <c r="N105" i="3" s="1"/>
  <c r="F19" i="3"/>
  <c r="M19" i="3" s="1"/>
  <c r="N19" i="3" s="1"/>
  <c r="F113" i="3"/>
  <c r="M113" i="3" s="1"/>
  <c r="K114" i="3" s="1"/>
  <c r="F40" i="3"/>
  <c r="M40" i="3" s="1"/>
  <c r="N40" i="3" s="1"/>
  <c r="F61" i="3"/>
  <c r="M61" i="3" s="1"/>
  <c r="N61" i="3" s="1"/>
  <c r="F70" i="3"/>
  <c r="M70" i="3" s="1"/>
  <c r="N70" i="3" s="1"/>
  <c r="F26" i="3"/>
  <c r="M26" i="3" s="1"/>
  <c r="N26" i="3" s="1"/>
  <c r="F77" i="3"/>
  <c r="M77" i="3" s="1"/>
  <c r="N77" i="3" s="1"/>
  <c r="F47" i="3"/>
  <c r="M47" i="3" s="1"/>
  <c r="N47" i="3" s="1"/>
  <c r="F84" i="3"/>
  <c r="M84" i="3" s="1"/>
  <c r="N84" i="3" s="1"/>
  <c r="E102" i="1"/>
  <c r="D102" i="1" s="1"/>
  <c r="E101" i="1"/>
  <c r="D101" i="1" s="1"/>
  <c r="E100" i="1"/>
  <c r="D100" i="1" s="1"/>
  <c r="E99" i="1"/>
  <c r="D99" i="1" s="1"/>
  <c r="E98" i="1"/>
  <c r="D98" i="1" s="1"/>
  <c r="E97" i="1"/>
  <c r="D97" i="1" s="1"/>
  <c r="E95" i="1"/>
  <c r="D95" i="1" s="1"/>
  <c r="E94" i="1"/>
  <c r="D94" i="1" s="1"/>
  <c r="E93" i="1"/>
  <c r="D93" i="1" s="1"/>
  <c r="E92" i="1"/>
  <c r="D92" i="1" s="1"/>
  <c r="E91" i="1"/>
  <c r="D91" i="1" s="1"/>
  <c r="E90" i="1"/>
  <c r="D90" i="1" s="1"/>
  <c r="E88" i="1"/>
  <c r="D88" i="1" s="1"/>
  <c r="E87" i="1"/>
  <c r="D87" i="1" s="1"/>
  <c r="E86" i="1"/>
  <c r="D86" i="1" s="1"/>
  <c r="E85" i="1"/>
  <c r="D85" i="1" s="1"/>
  <c r="E84" i="1"/>
  <c r="D84" i="1" s="1"/>
  <c r="E83" i="1"/>
  <c r="D83" i="1" s="1"/>
  <c r="E81" i="1"/>
  <c r="D81" i="1" s="1"/>
  <c r="E80" i="1"/>
  <c r="D80" i="1" s="1"/>
  <c r="E79" i="1"/>
  <c r="D79" i="1" s="1"/>
  <c r="E78" i="1"/>
  <c r="D78" i="1" s="1"/>
  <c r="E77" i="1"/>
  <c r="D77" i="1" s="1"/>
  <c r="E76" i="1"/>
  <c r="D76" i="1" s="1"/>
  <c r="E74" i="1"/>
  <c r="D74" i="1" s="1"/>
  <c r="E73" i="1"/>
  <c r="D73" i="1" s="1"/>
  <c r="E72" i="1"/>
  <c r="D72" i="1" s="1"/>
  <c r="E71" i="1"/>
  <c r="D71" i="1" s="1"/>
  <c r="E70" i="1"/>
  <c r="D70" i="1" s="1"/>
  <c r="E69" i="1"/>
  <c r="D69" i="1" s="1"/>
  <c r="E67" i="1"/>
  <c r="D67" i="1" s="1"/>
  <c r="E66" i="1"/>
  <c r="D66" i="1" s="1"/>
  <c r="E65" i="1"/>
  <c r="D65" i="1" s="1"/>
  <c r="E64" i="1"/>
  <c r="D64" i="1" s="1"/>
  <c r="E63" i="1"/>
  <c r="D63" i="1" s="1"/>
  <c r="E62" i="1"/>
  <c r="D62" i="1" s="1"/>
  <c r="E60" i="1"/>
  <c r="D60" i="1" s="1"/>
  <c r="E59" i="1"/>
  <c r="D59" i="1" s="1"/>
  <c r="E58" i="1"/>
  <c r="D58" i="1" s="1"/>
  <c r="E57" i="1"/>
  <c r="D57" i="1" s="1"/>
  <c r="E56" i="1"/>
  <c r="D56" i="1" s="1"/>
  <c r="E55" i="1"/>
  <c r="D55" i="1" s="1"/>
  <c r="E53" i="1"/>
  <c r="D53" i="1" s="1"/>
  <c r="E52" i="1"/>
  <c r="D52" i="1" s="1"/>
  <c r="E51" i="1"/>
  <c r="D51" i="1" s="1"/>
  <c r="E50" i="1"/>
  <c r="D50" i="1" s="1"/>
  <c r="E49" i="1"/>
  <c r="D49" i="1" s="1"/>
  <c r="E48" i="1"/>
  <c r="D48" i="1" s="1"/>
  <c r="E46" i="1"/>
  <c r="D46" i="1" s="1"/>
  <c r="E45" i="1"/>
  <c r="D45" i="1" s="1"/>
  <c r="E44" i="1"/>
  <c r="D44" i="1" s="1"/>
  <c r="E43" i="1"/>
  <c r="D43" i="1" s="1"/>
  <c r="E42" i="1"/>
  <c r="D42" i="1" s="1"/>
  <c r="E41" i="1"/>
  <c r="D41" i="1" s="1"/>
  <c r="E39" i="1"/>
  <c r="D39" i="1" s="1"/>
  <c r="E38" i="1"/>
  <c r="D38" i="1" s="1"/>
  <c r="E37" i="1"/>
  <c r="D37" i="1" s="1"/>
  <c r="E36" i="1"/>
  <c r="D36" i="1" s="1"/>
  <c r="E35" i="1"/>
  <c r="D35" i="1" s="1"/>
  <c r="E34" i="1"/>
  <c r="D34" i="1" s="1"/>
  <c r="E32" i="1"/>
  <c r="D32" i="1" s="1"/>
  <c r="E31" i="1"/>
  <c r="D31" i="1" s="1"/>
  <c r="E30" i="1"/>
  <c r="D30" i="1" s="1"/>
  <c r="E29" i="1"/>
  <c r="D29" i="1" s="1"/>
  <c r="E28" i="1"/>
  <c r="D28" i="1" s="1"/>
  <c r="E27" i="1"/>
  <c r="D27" i="1" s="1"/>
  <c r="E25" i="1"/>
  <c r="D25" i="1" s="1"/>
  <c r="E24" i="1"/>
  <c r="D24" i="1" s="1"/>
  <c r="E23" i="1"/>
  <c r="D23" i="1" s="1"/>
  <c r="E22" i="1"/>
  <c r="D22" i="1" s="1"/>
  <c r="E21" i="1"/>
  <c r="D21" i="1" s="1"/>
  <c r="E20" i="1"/>
  <c r="D20" i="1" s="1"/>
  <c r="E18" i="1"/>
  <c r="D18" i="1" s="1"/>
  <c r="E17" i="1"/>
  <c r="D17" i="1" s="1"/>
  <c r="E16" i="1"/>
  <c r="D16" i="1"/>
  <c r="E15" i="1"/>
  <c r="D15" i="1" s="1"/>
  <c r="E14" i="1"/>
  <c r="D14" i="1"/>
  <c r="E13" i="1"/>
  <c r="D13" i="1" s="1"/>
  <c r="E111" i="1"/>
  <c r="D111" i="1" s="1"/>
  <c r="E112" i="1"/>
  <c r="D112" i="1" s="1"/>
  <c r="E113" i="1"/>
  <c r="D113" i="1" s="1"/>
  <c r="E114" i="1"/>
  <c r="D114" i="1" s="1"/>
  <c r="E115" i="1"/>
  <c r="D115" i="1" s="1"/>
  <c r="E116" i="1"/>
  <c r="D116" i="1" s="1"/>
  <c r="E117" i="1"/>
  <c r="D117" i="1" s="1"/>
  <c r="E118" i="1"/>
  <c r="D118" i="1" s="1"/>
  <c r="E107" i="1"/>
  <c r="D107" i="1" s="1"/>
  <c r="E108" i="1"/>
  <c r="D108" i="1" s="1"/>
  <c r="E109" i="1"/>
  <c r="D109" i="1" s="1"/>
  <c r="E110" i="1"/>
  <c r="D110" i="1" s="1"/>
  <c r="E106" i="1"/>
  <c r="D106" i="1" s="1"/>
  <c r="C103" i="1"/>
  <c r="C96" i="1"/>
  <c r="C89" i="1"/>
  <c r="C82" i="1"/>
  <c r="C75" i="1"/>
  <c r="C68" i="1"/>
  <c r="C61" i="1"/>
  <c r="C54" i="1"/>
  <c r="C47" i="1"/>
  <c r="C40" i="1"/>
  <c r="C33" i="1"/>
  <c r="C26" i="1"/>
  <c r="C19" i="1"/>
  <c r="E7" i="1"/>
  <c r="D7" i="1" s="1"/>
  <c r="E8" i="1"/>
  <c r="D8" i="1" s="1"/>
  <c r="E9" i="1"/>
  <c r="D9" i="1" s="1"/>
  <c r="E10" i="1"/>
  <c r="D10" i="1" s="1"/>
  <c r="E11" i="1"/>
  <c r="D11" i="1" s="1"/>
  <c r="E6" i="1"/>
  <c r="D6" i="1" s="1"/>
  <c r="C119" i="1"/>
  <c r="E114" i="3" l="1"/>
  <c r="E115" i="3"/>
  <c r="N106" i="3"/>
  <c r="D47" i="1"/>
  <c r="K47" i="1" s="1"/>
  <c r="L47" i="1" s="1"/>
  <c r="D33" i="1"/>
  <c r="K33" i="1" s="1"/>
  <c r="L33" i="1" s="1"/>
  <c r="D119" i="1"/>
  <c r="K119" i="1" s="1"/>
  <c r="D26" i="1"/>
  <c r="K26" i="1" s="1"/>
  <c r="L26" i="1" s="1"/>
  <c r="D40" i="1"/>
  <c r="K40" i="1" s="1"/>
  <c r="L40" i="1" s="1"/>
  <c r="D61" i="1"/>
  <c r="K61" i="1" s="1"/>
  <c r="L61" i="1" s="1"/>
  <c r="D96" i="1"/>
  <c r="K96" i="1" s="1"/>
  <c r="L96" i="1" s="1"/>
  <c r="D54" i="1"/>
  <c r="K54" i="1" s="1"/>
  <c r="L54" i="1" s="1"/>
  <c r="D68" i="1"/>
  <c r="K68" i="1" s="1"/>
  <c r="L68" i="1" s="1"/>
  <c r="D19" i="1"/>
  <c r="K19" i="1" s="1"/>
  <c r="L19" i="1" s="1"/>
  <c r="D75" i="1"/>
  <c r="K75" i="1" s="1"/>
  <c r="L75" i="1" s="1"/>
  <c r="D82" i="1"/>
  <c r="K82" i="1" s="1"/>
  <c r="L82" i="1" s="1"/>
  <c r="D89" i="1"/>
  <c r="K89" i="1" s="1"/>
  <c r="L89" i="1" s="1"/>
  <c r="D103" i="1"/>
  <c r="K103" i="1" s="1"/>
  <c r="L103" i="1" s="1"/>
  <c r="D12" i="1"/>
  <c r="K12" i="1" s="1"/>
  <c r="L12" i="1" s="1"/>
  <c r="K115" i="3" l="1"/>
  <c r="F120" i="1"/>
  <c r="L104" i="1"/>
  <c r="C12" i="1" l="1"/>
  <c r="F121" i="1" l="1"/>
  <c r="K120" i="1" s="1"/>
</calcChain>
</file>

<file path=xl/sharedStrings.xml><?xml version="1.0" encoding="utf-8"?>
<sst xmlns="http://schemas.openxmlformats.org/spreadsheetml/2006/main" count="794" uniqueCount="376">
  <si>
    <t>SCHEDA DI VALUTAZIONE DEL SEGRETARIO COMUNALE</t>
  </si>
  <si>
    <t>Non avviato</t>
  </si>
  <si>
    <t>Avviato</t>
  </si>
  <si>
    <t>In itinere</t>
  </si>
  <si>
    <t>Raggiunto</t>
  </si>
  <si>
    <t>Parzialmente raggiunto</t>
  </si>
  <si>
    <t>Analisi del fabbisogno di ciascuna unità organizzativa</t>
  </si>
  <si>
    <t xml:space="preserve">Verifica capacità assunzionali e spesa di personale </t>
  </si>
  <si>
    <t>Valutazione con ciascun Resp di unità organizz del fabbisogno formativo</t>
  </si>
  <si>
    <t>Predisposizione atto di modifica organizzazione</t>
  </si>
  <si>
    <t>Predisposizione atto di modifica della programmaz del fabbisogno</t>
  </si>
  <si>
    <t>Garantire il coordinamento delle fasi di modifica dell'organizzazione ed il supporto nella predisposizione degli atti all'ufficio personale</t>
  </si>
  <si>
    <t>1% - 35%</t>
  </si>
  <si>
    <t>36% - 70%</t>
  </si>
  <si>
    <t>71% - 90%</t>
  </si>
  <si>
    <t>91% - 100%</t>
  </si>
  <si>
    <t>Note</t>
  </si>
  <si>
    <t>Rispetto delle tempistiche disposte dall'Amministrazione</t>
  </si>
  <si>
    <t>ESITO OBIETTIVO</t>
  </si>
  <si>
    <t xml:space="preserve">ENTE:    </t>
  </si>
  <si>
    <t xml:space="preserve">SEGRETARIO: </t>
  </si>
  <si>
    <t>Inadeguato</t>
  </si>
  <si>
    <t>Inferiore alle aspettative</t>
  </si>
  <si>
    <t>Migliorabile</t>
  </si>
  <si>
    <t>In linea con le aspettative</t>
  </si>
  <si>
    <t>Eccellente</t>
  </si>
  <si>
    <t>Competenza manageriale</t>
  </si>
  <si>
    <t xml:space="preserve">Collaborazione giuridico  
amministrativa, funzioni consultive e attività di rogito  </t>
  </si>
  <si>
    <t xml:space="preserve">Capacità di programmazione e controllo  </t>
  </si>
  <si>
    <t xml:space="preserve">Capacità di pianificare le attività, stabilire le priorità operative, controllare le attività e apportare i giusti correttivi, coordinare le attività dei dirigenti/ titolari di P.O. per il raggiungimento 	degli obiettivi generali dell’Ente  </t>
  </si>
  <si>
    <t>Propensione al cambiamento e benessere 
organizzativo</t>
  </si>
  <si>
    <t xml:space="preserve">Capacità di problem solving e promozione dell’immagine dell’Ente </t>
  </si>
  <si>
    <t>Capacità di favorire i processi di razionalizzazione e miglioramento organizzativo, e di innovazione tecnologica</t>
  </si>
  <si>
    <t xml:space="preserve">Adattamento della gestione al mutamento degli indirizzi politico-amministrativi espressi dall'Organo politico;  ricerca di un rapporto aperto e comunicativo con gli amministratori e pronta evidenziazione dei problemi emergenti e delle possibili soluzioni </t>
  </si>
  <si>
    <t xml:space="preserve">Assistenza agli organi di governo e alla dirigenza per l’individuazione degli strumenti più idonei per consentire l’ottimale conseguimento degli obiettivi dell’amministrazione;  Partecipazione con funzioni consultive e di assistenza alle riunioni del Consiglio e della Giunta, curandone la verbalizzazione;                      Tempestività delle risposte a richieste di supporto giuridico-amministrativo proveniente da amministratori e apicali;
Rogito dei contratti nei quali l’ente è parte ed autentica delle scritture private ed atti unilaterali nell’interesse dell’Ente locale </t>
  </si>
  <si>
    <t xml:space="preserve">Esito valutazione obiettivi </t>
  </si>
  <si>
    <t>Esito valutazione competenze</t>
  </si>
  <si>
    <t>Esito finale Performance</t>
  </si>
  <si>
    <t>Classe di merito</t>
  </si>
  <si>
    <t>SCHEDA DI VALUTAZIONE DIRIGENZA</t>
  </si>
  <si>
    <t>Obiettivo di Performance</t>
  </si>
  <si>
    <t>Peso indicatore</t>
  </si>
  <si>
    <t>Peso</t>
  </si>
  <si>
    <t>Fattori di valutazione</t>
  </si>
  <si>
    <t>Risultato Raggiunto</t>
  </si>
  <si>
    <t>Indicatori</t>
  </si>
  <si>
    <t>Rif. Missione DUP</t>
  </si>
  <si>
    <t>Classificazione obiettivo</t>
  </si>
  <si>
    <t>ANNO:</t>
  </si>
  <si>
    <t>COMPORTAMENTO</t>
  </si>
  <si>
    <t>OGGETTO DELLA MISURAZIONE</t>
  </si>
  <si>
    <t xml:space="preserve">COMUNE DI </t>
  </si>
  <si>
    <t>A -  Traduzione operativa dei piani e programmi della politica:</t>
  </si>
  <si>
    <t>A - Capacità di declinare in obiettivi concreti i piani e i programmi della politica;</t>
  </si>
  <si>
    <t>D -  Innovatività:</t>
  </si>
  <si>
    <t xml:space="preserve">D -  iniziativa e propositività;
 capacità di risolvere i problemi;
 autonomia; 
 capacità di cogliere le opportunità delle innovazioni tecnologiche; 
 capacità di definire regole e modalità operative nuove;
 introduzione di strumenti gestionali innovativi;
</t>
  </si>
  <si>
    <t>Programmazione Performance Organizzativa 2019</t>
  </si>
  <si>
    <t>Peso Assegnato</t>
  </si>
  <si>
    <t>Peso Assoluto Obiettivo</t>
  </si>
  <si>
    <t>Peso % Obiettivo</t>
  </si>
  <si>
    <t>Fornule</t>
  </si>
  <si>
    <t>Risultato (%)</t>
  </si>
  <si>
    <t>Valutazione del risultato ottenuto - Percentuali di conseguimento</t>
  </si>
  <si>
    <t>NOTE</t>
  </si>
  <si>
    <t>E -  Gestione risorse economiche</t>
  </si>
  <si>
    <t xml:space="preserve">E -  capacità di standardizzare le procedure, finalizzandole al recupero dell’efficienza;
 rispetto dei vincoli finanziari;
 capacità di orientare e controllare l’efficienza e l’economicità dei servizi affidati a soggetti esterni all’organizzazione;
</t>
  </si>
  <si>
    <t>Giunta</t>
  </si>
  <si>
    <t>Dirigenti/Responsabili</t>
  </si>
  <si>
    <t>F - Orientamento alla qualità dei servizi</t>
  </si>
  <si>
    <t xml:space="preserve">F -  rispetto dei termini dei procedimenti
 presidio delle attività: comprensione e rimozione delle cause degli scostamenti dagli standard di servizio  rispettando i criteri quali – quantitativi;
 capacità di programmare e definire adeguati standard rispetto ai servizi erogati;
 capacità di organizzare e gestire i processi di lavoro per il raggiungimento degli obiettivi controllandone l’andamento;
 gestione efficace del tempo di lavoro rispetto agli obiettivi e supervisione della gestione del tempo di lavoro dei propri collaboratori; 
 capacità di limitare il contenzioso;
 capacità di orientare e controllare la qualità dei servizi affidati a soggetti esterni all’organizzazione;
</t>
  </si>
  <si>
    <t>Importanza</t>
  </si>
  <si>
    <t>Impatto Esterno</t>
  </si>
  <si>
    <t>Esito</t>
  </si>
  <si>
    <t>Complessità</t>
  </si>
  <si>
    <t>Realizzabilità</t>
  </si>
  <si>
    <t>0% ÷ 20%</t>
  </si>
  <si>
    <t>21% ÷ 50%</t>
  </si>
  <si>
    <t xml:space="preserve"> 51% ÷ 70%</t>
  </si>
  <si>
    <t xml:space="preserve"> 71%÷90%</t>
  </si>
  <si>
    <t>91% ÷100%</t>
  </si>
  <si>
    <t>H -  Integrazione con gli amministratori su obiettivi assegnati, con i colleghi su obiettivi comuni</t>
  </si>
  <si>
    <t xml:space="preserve">H -   Capacità di creare occasioni di scambio e mantenere rapporti attivi e costruttivi con i colleghi e con gli amministratori;
 Capacità di prevenire ed individuare i momenti di difficoltà e fornire contributi concreti per il loro superamento; 
 Capacità di comprendere le divergenze e prevenire gli effetti di conflitto;
 Efficacia dell’assistenza agli organi di governo;
 Disponibilità ad adattare il tempo di lavoro agli obiettivi gestionali concordati e ad accogliere ulteriori esigenze dell’ente Attenzione alle necessità delle altre aree se (formalmente e informalmente) coinvolte in processi lavorativi trasversali rispetto alla propria;
 Predisposizione di dati e procedure all’interno della propria struttura in pre-visione di una loro ricaduta su altre aree;
</t>
  </si>
  <si>
    <t>Obiettivo Operativo: giunta</t>
  </si>
  <si>
    <t>Obiettivo Gestionale Dirigenti</t>
  </si>
  <si>
    <t>Unità di Misura Performance</t>
  </si>
  <si>
    <t>Descrizione</t>
  </si>
  <si>
    <t>Indicatore</t>
  </si>
  <si>
    <t>Performance Attesa 2019</t>
  </si>
  <si>
    <t>Performance Attesa 2020</t>
  </si>
  <si>
    <t>Performance Attesa 2021</t>
  </si>
  <si>
    <t>Responsabile Primario</t>
  </si>
  <si>
    <t>Alta</t>
  </si>
  <si>
    <t>Media</t>
  </si>
  <si>
    <t>Bassa</t>
  </si>
  <si>
    <t>Non Avviato</t>
  </si>
  <si>
    <t>Perseguito</t>
  </si>
  <si>
    <t>Parzialmente Raggiunto</t>
  </si>
  <si>
    <t>Pienamente Raggiunto</t>
  </si>
  <si>
    <t>Peso Amministratori</t>
  </si>
  <si>
    <t>Peso Dirigenti</t>
  </si>
  <si>
    <t>I -  Analisi e soluzione dei problemi</t>
  </si>
  <si>
    <t>I -  Capacità di individuare le caratteristiche (variabili o costanti) dei problemi;
 Capacità di individuare (anche in modo creativo) ipotesi di soluzione rispetto alle cause;
 Capacità di definire le azioni da adottare;
 Capacità di reperire le risorse umane, strumentali e finanziarie; 
 Capacità di verificare l’efficacia della soluzione trovata;
 Capacità nell’identificazione ed eliminazione delle anomalie e dei ritardi;
 Capacità e tempestività nelle Risposte;</t>
  </si>
  <si>
    <t>Realizzazione dei programmi e previsioni  contenuti nei documenti di programmazione</t>
  </si>
  <si>
    <t>Assicurare un'efficace acquisizione, gestione e programmazione delle risorse finanziarie dell'ente al fine di garantire la qualità dei servizi svolti e il rispetto dei piani e dei programmi della politica</t>
  </si>
  <si>
    <t>Indice di impiego delle risorse</t>
  </si>
  <si>
    <t>Misura la capacità di utilizzo delle risorse a disposizione</t>
  </si>
  <si>
    <t>Formula =[ Risorse impegnate /Risorse programmate in sede di bilancio di previsione]*100  (Al netto della variazione relativa al riaccertamento dei residui )</t>
  </si>
  <si>
    <t>Corrente 80% ; Capitale 23% ;</t>
  </si>
  <si>
    <t>Tutti</t>
  </si>
  <si>
    <t xml:space="preserve">L -  Capacità Negoziale </t>
  </si>
  <si>
    <t>L -   Capacità di concepire il conflitto come risorsa potenziale; 
 Capacità di tenere conto dei diversi interessi in gioco; 
 Capacità di elaborare e proporre mediazioni che tengano conto di tutti gli interessi in gioco;</t>
  </si>
  <si>
    <t>Autonomia Finanziaria (entrate)</t>
  </si>
  <si>
    <t>Evidenzia la capacità di acquisire autonomamente le disponibilità necessarie per il finanziamento della spese</t>
  </si>
  <si>
    <t>Formula =[ Entrate Tributarie di propria accertate/Previsione entrate tributarie] *100</t>
  </si>
  <si>
    <t>Formula =[ Entrate eztratributarie accertate/ Previsione entrate tariffarie di propria competenza ]*100</t>
  </si>
  <si>
    <t>Formula =[Importo riscosso entrate proprie/ - Importo accertato entrate proprie]*100</t>
  </si>
  <si>
    <t>Incidenza spese correnti impegnate di competenza</t>
  </si>
  <si>
    <t>Misura la capacità del dirigente di  utilizzare le risorse assegnate</t>
  </si>
  <si>
    <t>Formula =[  Importo spese correnti impegnate di competenza/ - Importo spese correnti stanziate di competenza]*100</t>
  </si>
  <si>
    <t xml:space="preserve"> Incidenza spese correnti pagate di competenza</t>
  </si>
  <si>
    <t>Formula =[ Importo spese correnti pagate di competenza/  - Importo spese correnti impegnate di competenza]*100</t>
  </si>
  <si>
    <t>Capacità di programmazione: Efficacia di gestione del bilancio (parte corrente)</t>
  </si>
  <si>
    <t>Evidenzia la capacità di previsione dell’amministrazione locale misurando lo scostamento tra quanto pianificato e quanto rendicontato alla fine del periodo di riferimento</t>
  </si>
  <si>
    <t>Formula =[Risultato di bilancio di previsione/risultato del rendiconto]*100</t>
  </si>
  <si>
    <t>Entrate -10%; Uscite - 7%</t>
  </si>
  <si>
    <t>Capacità di Programmazione: Tempestività nella predisposizione dei documenti di programmazione</t>
  </si>
  <si>
    <t>Evidenzia la capacità dell'amministrazione e dei dirigenti di predisporre  gli atti e la rilevazione dei dati necessari alla predisposizione del Bilancio di Previsione</t>
  </si>
  <si>
    <t>Formula =[Data di Approvazione del Bilancio effettiva/Data di approvazione del Bilancio programmata]*100</t>
  </si>
  <si>
    <t>Responsabile Servizio Finanziario</t>
  </si>
  <si>
    <t>Regolarità nei pagamenti ai fornitori</t>
  </si>
  <si>
    <t xml:space="preserve">Misura la tempestività  nei pagamenti ai fornitori definito in termini di ritardo medio ponderato di pagamento delle fatture. </t>
  </si>
  <si>
    <t>Formula = [somma, per ciascuna fattura emessa a titolo corrispettivo di una transazione commerciale, dei giorni effettivi intercorrenti tra la data di scadenza della fattura o richiesta equivalente di pagamento e la data di pagamento ai fornitori moltiplicata per l’importo dovuto/rapportata alla somma degli importi pagati nel periodo di riferimento]</t>
  </si>
  <si>
    <t>30 gg</t>
  </si>
  <si>
    <t>Formula = [somma di giorni intercorsi tra ricevimento di ciascuna fattura e pagamento della stessa/giorni massimi previsti dalla norma per pagamento fatture ]</t>
  </si>
  <si>
    <t>&lt;1</t>
  </si>
  <si>
    <t>Coerenza fra i Documenti di programmazione dell'ente</t>
  </si>
  <si>
    <t>Evidenzia il grado di coerenza fra gli obiettivi contenuti nel Documento unico di Programmazione (DUP) e il Piano degli Obiettivi di Performance</t>
  </si>
  <si>
    <t>Formula = [Numero degli obiettivi discendenti dal DUP/ Totale degli obiettivi assegnati]</t>
  </si>
  <si>
    <t>Funzionalità organizzativa: garantire il funzionamento dell'organizzazione finalizzato alla gestione dei servizi in una logica di efficienza e l'efficacia dell'azione amministrativa</t>
  </si>
  <si>
    <t>Garantire un'efficace presidio degli elementi costitutivi ( approvvigionamento dei fattori produttivi; tempi di produzione; capacità di fronteggiare gli imprevisti; comunicazione interna;  etc.) del funzionamento dell'organizzazione al fine di definire e assicurare uno standard di funzionamento adeguato alle attese dell'amministrazione</t>
  </si>
  <si>
    <t>Incidenza del ricorso a convenzioni CONSIP e al mercato elettronico degli acquisti</t>
  </si>
  <si>
    <t>Misura il grado di rispetto delle disposizioni relative all'acquisto attraverso mercato elettronico, atteso che le eccezioni sono previste per importi inferiori a 1.000 euro, che vanno ridotti e per lavori, servizi e/o forniture non presenti sul mercato elettronico</t>
  </si>
  <si>
    <t>Formula =[Spesa per l'acquisto di beni, servizi ed opere effettuata tramite convenzioni quadro o il mercato elettronico (lordo iva) / pagamenti per acquisto di beni, servizi ed opere]</t>
  </si>
  <si>
    <t>Percentuale di acquisti effettuati già previsti nel programma delle acquisizioni</t>
  </si>
  <si>
    <t>Misura il grado di capacità previsionale sul fabbisogno di forniture dell'ente. maggiore è il valore dell'indicatore, migliore sarà la capacità programmatoria</t>
  </si>
  <si>
    <t>Formula =[N. di acquisti realizzati già previsti nel programmi delle acquisizione / n. totale di acquisti realizzati nell'anno]</t>
  </si>
  <si>
    <t>Rispetto dei tempi di rilascio</t>
  </si>
  <si>
    <t>Misura l’efficacia del processo di rilascio dei documenti valutando il rispetto dei tempi di rilascio previsti. Effettua la misurazione con riferimento ad alcune tipologie di documenti rappresentative dell’insieme</t>
  </si>
  <si>
    <t>Formula =[Media dell’indicatore ( tempo di rilascio effettivo/ tempo di rilascio previsto calcolato su un panel di documenti tipo ( carta d’identità; certificati urbanistici; autorizzazione occupazione suolo pubblico; permesso per i disabili etc.)]</t>
  </si>
  <si>
    <t>15gg</t>
  </si>
  <si>
    <t>Capacità di affrontare le situazioni impreviste</t>
  </si>
  <si>
    <t>Misura la capacità dell'ente di far fronte a situazioni e/o ed eventi non preventivati o che comunque richiedano l'attivazione di  sinergie organizzative: per fronteggiare assenze prolungate di personale; per partecipare a bandi per l'acquisizione di risorse finanziare; per fronteggiare eventi calamitosi; etc</t>
  </si>
  <si>
    <t>Formula =[n. di giorni di copertura del servizio in assenza di operatore titolare/n. giorni di assenza dell'operatore titolare]</t>
  </si>
  <si>
    <t>Formula =[ n° degli eventi non previsti gestiti con esito positivo/ n° totale di eventi non previstoi verificatesi durante l'anno]</t>
  </si>
  <si>
    <t>Riunione di coordinamento con i dirigenti /funzionari</t>
  </si>
  <si>
    <t>Misura il presidio delle attività di coordinamento pianificato/strutturato dell'azione amministrativa</t>
  </si>
  <si>
    <t>Formula =[N. ore dedicate ariunioni  di coordinamento con i Dirigenti/funzionari pianificate/ - N. ore lavorative settimanali (36)</t>
  </si>
  <si>
    <t>Segretario</t>
  </si>
  <si>
    <t>Risorse umane: garantire una corretta gestione del personale, secondo principi di legalità, equità e di riconoscimento del merito</t>
  </si>
  <si>
    <t>Garantire una governance delle risorse umane orientata al merito allo sviluppo e alla crescita delle competenze professionali nonché quelle comportamentali al fine di incentivarne la motivazione al conseguimento dei programmi e degli obiettivi dell'amministrazione e alla missione dell'ente.</t>
  </si>
  <si>
    <t>Presenza in servizio del personale</t>
  </si>
  <si>
    <t>E’ il dato complementare al tasso di assenteismo. Il computo delle assenze comprende tutti i giorni di mancata presenza lavorativa, a qualsiasi titolo verificatesi</t>
  </si>
  <si>
    <t>Formula =[Sommatoria gg lavorati/ (gg lavorativi in un anno* n° dipendenti) ]*100</t>
  </si>
  <si>
    <t>Attenzione alla formazione – tempo dedicato alla formazione</t>
  </si>
  <si>
    <t>Indica il livello di attenzione dell’amministrazione locale verso la formazione e aggiornamento del personale in particolare calcola quale percentuale delle ore complessivamente lavorate presso l’amministrazione locale</t>
  </si>
  <si>
    <t>Formula =[N. unità  operative formate nell'anno/ - N. unità  operative dell'Ente]*100</t>
  </si>
  <si>
    <t>Responsabile CdR del Personale</t>
  </si>
  <si>
    <t>Attenzione alla formazione – Corsi realizzati</t>
  </si>
  <si>
    <t>Indica il livello di attenzione dell’amministrazione locale verso la formazione e l’aggiornamento del personale. In particolare permette di capire se viene fatta una pianificazione della formazione</t>
  </si>
  <si>
    <t>Formula =[N° corsi realizzati/ n° corsi pianificati</t>
  </si>
  <si>
    <t>Ripartizione Risorse Accessorie</t>
  </si>
  <si>
    <t>Indica il livello di attenzione dell'amministrazione nella ripartizione delle risorse acessorie</t>
  </si>
  <si>
    <t>Contrattazione annuale avviata e conclusa entro aprile di ciascun anno -Formula =[Si/No]</t>
  </si>
  <si>
    <t>Si</t>
  </si>
  <si>
    <t>Gestione dei servizi a contatto con il pubblico</t>
  </si>
  <si>
    <t xml:space="preserve"> Garantire la soddisfazione dell'utenza e la pronta risposta alle istanze presentate</t>
  </si>
  <si>
    <t xml:space="preserve">Grado di Soddisfazione degli utenti sulla Qualità dei servizi </t>
  </si>
  <si>
    <t xml:space="preserve">Permette di trasformare in valutazione quantitativa il parere soggettivo dei cittadini riguardo alla capacità della propria amministrazione locale di ascoltare le loro esigenze </t>
  </si>
  <si>
    <t>Formula =[Esiti Customer – Focus On line]</t>
  </si>
  <si>
    <t>Accessibilità ai servizi</t>
  </si>
  <si>
    <t>Serve a valutare la disponibilità dell’amministrazione locale a mantenere accessibili al pubblico, in termini di orari di apertura, i servizi dotati di sportello</t>
  </si>
  <si>
    <t xml:space="preserve">Formula =[Media dell’indicatore (tot. Ore di apertura settimanli/36h) calcolato su tutti i servizi dotati di front office] </t>
  </si>
  <si>
    <t>20-36</t>
  </si>
  <si>
    <t xml:space="preserve">Implementazione servizi on line </t>
  </si>
  <si>
    <t xml:space="preserve">Evidenzia la capacità dell'Ente di implementare l'erogazione dei servizi attraverso il portale </t>
  </si>
  <si>
    <t xml:space="preserve">Formula =[ Previsione procedimenti on line/ procedimenti attivi]*100 </t>
  </si>
  <si>
    <t>O -  Comunicazione</t>
  </si>
  <si>
    <t xml:space="preserve">O -  Capacità di adottare una modalità di ascolto attivo 
 Capacità di scegliere e predisporre codici e canali comunicativi coerenti con il contenuto e con gli interlocutori
 Capacità di essere chiari, concisi, completi 
 Capacità di adattare il linguaggio agli interlocutori
 Capacità di prevedere e comprendere il punto di vista dei diversi interlocutori
 Capacità di attivare azioni di verifica della comprensione dei messaggi
 Capacità di predisporre strategie e azioni di comunicazione istituzionale e di pubblicizzazione dei servizi
</t>
  </si>
  <si>
    <t>Accesso agli atti</t>
  </si>
  <si>
    <t>Evidenza la capacità dell'ente a rispondere alle istanze relative alla trasparenza amministrativa da parte degli utenti</t>
  </si>
  <si>
    <t>Formula =[tempo medio di risposta alle richieste di accesso documentale, accesso civico e accesso civico generalizzato]</t>
  </si>
  <si>
    <t>&lt;30 gg</t>
  </si>
  <si>
    <t xml:space="preserve">Qualità del sito web – frequenza di aggiornamento </t>
  </si>
  <si>
    <t xml:space="preserve">Indica l’impegno dell’amministrazione nel tenere informati i cittadini in tempo reale sia sui servizi offerti e le loro modalità di erogazione, sia sui fatti, eventi e novità che riguardano l’amministrazione locale </t>
  </si>
  <si>
    <t xml:space="preserve">Formula =[Frequenza di aggiornamento della home page (n° aggiornamenti/30 giorni; e delle pagine dedicate ai servizi (sommatoria aggiornamenti/anno/n° pagine servizi </t>
  </si>
  <si>
    <t>P -  Autonomia e Sviluppo</t>
  </si>
  <si>
    <t xml:space="preserve">P -  Capacità di produrre idee e progetti di sviluppo dei servizi della propria unità organizzativa
 Capacità di anticipare ed attuare cambiamenti organizzativi che comportino modificazioni e modernizzazioni con ricadute sull’operatività , sui procedimenti, sulle relazioni
 Capacità di sviluppare e controllare i flussi informativi circa i cambiamenti attuati 
 Capacità nell’identificazione e proposizione di obiettivi e progetti strategici 
 Capacità di pianificare il proprio lavoro al fine di garantire un corretto funzionamento dell’ente anche durante i periodi di sua assenza
</t>
  </si>
  <si>
    <t>Trasparenza e Anticorruzione</t>
  </si>
  <si>
    <t>Attuazione delle misure previste dalla normativa e dal PTPCT dell'ente in materia di trasparenza e anticorruzione</t>
  </si>
  <si>
    <t xml:space="preserve">Attuazione degli obblighi in materia di Trasparenza </t>
  </si>
  <si>
    <t>Grado di trasparenza dell’amministrazione definito in termini di grado di compliance, (completezza, aggiornamento e apertura) degli obblighi di pubblicazione previsti dal d.lgs 33/2013 e calcolato come rapporto tra il punteggio complessivo ottenuto a seguito delle verifiche effettuate su ciascun obbligo di pubblicazione e il punteggio massimo conseguibile secondo le indicazioni di cui alla delibera ANAC relativa alle attestazioni OIV sull’assolvimento degli obblighi di pubblicazione per l’anno di riferimento (Unità di misura: %)</t>
  </si>
  <si>
    <t xml:space="preserve"> Formula =[ Adempimenti attuati/Adempimenti in capo al CdR]*100</t>
  </si>
  <si>
    <t xml:space="preserve">Q - Gestione Risorse Umane </t>
  </si>
  <si>
    <t xml:space="preserve">Q -  Capacità di informare, comunicare e coinvolgere le risorse umane nel raggiungimento degli obiettivi individuali e di gruppo Capacità di motivare, coinvolgere, far crescere professionalmente il personale affidato stimolando un clima organizzativo favorevole alla produttività 
 Capacità assegnare ruoli, responsabilità ed obiettivi secondo la competenza e la maturità professionale del personale
 Capacità di definire programmi e flussi di lavoro, controllandone l’andamento 
 Capacità di valorizzare i propri collaboratori 
 Gestire le riunioni di lavoro finalizzandole all’obiettivo, alla crescita personale ed all’autonomia decisionale del personale Capacità di prevenire e mediare rispetto ad eventuali conflitti fra il personale
 Capacità di predisporre piani di carriera ed azioni formative per lo sviluppo del personale 
 Capacità di valutare i risultati raggiunti rispetto agli obiettivi assegnati e concordare i necessari correttivi
 Capacità di coordinare e di gestire con efficacia le riunioni di gruppo finalizzandole alla condivisione, alla crescita professionale ed alla autonomia decisionale e operativa dei collaboratori nell’ambito del loro ruolo
 Capacità di distribuire equamente i compiti e i carichi di lavoro fra i collaboratori
 Capacità di valutare in modo equo ed efficace le prestazioni dei propri collaboratori 
 Capacità di differenziare in maniera significativa le valutazioni dei collaboratori; 
 Capacità di individuare percorsi di sviluppo dei collaboratori ad alto potenziale
</t>
  </si>
  <si>
    <t>Attuazione degli obblighi in materia di Anticorruzione</t>
  </si>
  <si>
    <t xml:space="preserve">Evidenzia la capacità  del Dirigente di presidiare gli obblighi in materia di anticorruzione ascrivibili al CdR di diretta responsabilità 
 </t>
  </si>
  <si>
    <t>R -  Rapporti con l’utenza</t>
  </si>
  <si>
    <t xml:space="preserve">R -  Capacità di ascolto dei destinatari e di sviluppare orientamenti all’utente
 Capacità di gestire i rapporti, anche contrattuali, con interlocutori esterni
 Organizzazione e gestione dell’orario di servizio in relazione alle esigenza dell’utenza
 Gestione del feedback (risposte) verso gli utenti esterni rispetto alla presa in carico delle loro richieste
 Gestione delle richieste esterne in modo diretto o indiretto tramite il coordinamento dei propri collaboratori
 Disponibilità ad incontrare l’utenza esterna, prendendone in carico le richieste coerenti col ruolo e la funzione ricoperti e instaurando relazioni corrette e positive
 Disponibilità ad organizzare le informazioni circa il servizio erogato dalla propria struttura per orientare l’utenza esterna (es. segnaletica interna, volantini illustrativi, esposizione di orari di ricevimento 
 Disponibilità ad organizzare in modo comprensibile e fruibile le informazioni richieste o spontaneamente erogate 
 Capacità di riconoscere ed attivarsi in modo coerente e tempestivo per la soddisfazione del bisogno espresso dall’utenza, curando anche le fasi del feedback
</t>
  </si>
  <si>
    <t>Standard degli atti amministrativi</t>
  </si>
  <si>
    <t>Assicurare un elevato standard degli atti amministrativi finalizzato a garantire la legittimità, regolarità e correttezza dell’azione amministrativa nonche di regolarità contabile degli atti mediante l'attuazione dei controlli cosi come previsto nel numero e con le modalità programmate nel regolamento sui controlli interni adottato dall'ente.</t>
  </si>
  <si>
    <t>Qualità e correttezza degli Atti Amministrativi</t>
  </si>
  <si>
    <t xml:space="preserve">Evidenzia la capacità  del Dirigente di predisporre gli atti amministrativi di competenza del proprio CdR soddisfacendo i requisiti previsti nel regolamento dei controlli interni  </t>
  </si>
  <si>
    <t xml:space="preserve"> Formula =[ N. atti sottoposti a controllo interno che non presentano anomalie/ N. atti sottoposti a controllo interno ]*100</t>
  </si>
  <si>
    <t xml:space="preserve">S -  Gestione del tempo Lavoro </t>
  </si>
  <si>
    <t xml:space="preserve">S -  Gestione efficace del tempo di lavoro rispetto agli obiettivi ricevuti 
 Supervisione dei propri collaboratori rispetto alla gestione del loro tempo di lavoro
</t>
  </si>
  <si>
    <t>Rispetto sedute controllo successivo di regolarità  amministrativa</t>
  </si>
  <si>
    <t>Evidenzia la capacità dell'ente di rispettare le previsioni regolamentari</t>
  </si>
  <si>
    <t>Formula =[ N. sedute di controllo successivo di regolarità  amministrativa effettuate/ - N. sedute di controllo di regolarità  amministrativa previste dal regolamento]*100</t>
  </si>
  <si>
    <t>Efficacia dei controlli di regolarità  contabile</t>
  </si>
  <si>
    <t>Evidenzia la capacità  del Dirigente di predisporre gli atti amministrativi di competenza del proprio CdR soddisfacendo i requisiti previsti nel regolamento di contabilità</t>
  </si>
  <si>
    <t>Formula =[N. determinazione corrette per rilascio parere regolarità  contabile/ - N. determinazioni pervenute dagli uffici]*100</t>
  </si>
  <si>
    <t>Responsabile CdR  Contabile</t>
  </si>
  <si>
    <t>Informatizzazione e digitalizzazione</t>
  </si>
  <si>
    <t>Assicurare l'implementazione degli strumenti informatici necessari a rendere i processi maggiormente veloci e controllabili, garantire la sicurezza delle informazioni gestite, fornire possibilità di accesso ai servizi da parte dei cittadini</t>
  </si>
  <si>
    <t xml:space="preserve">T -  Utilizzo della dotazione Tecnologica </t>
  </si>
  <si>
    <t xml:space="preserve">T -  Individuare e reperire la strumentazione tecnologica necessaria agli obiettivi e ai processi di lavoro dell’ organizzazione Predisporre la manutenzione e l’aggiornamento della strumentazione in relazione a mutamenti intervenuti su obiettivi e processi di lavoro 
 Autonomia nel utilizzo diretto della strumentazione tecnologica
</t>
  </si>
  <si>
    <t>Dematerializzazione procedure</t>
  </si>
  <si>
    <t>Verifica l'informatizzazione delle procedure relative alla gestione del personale</t>
  </si>
  <si>
    <t>Formula =[Procedura di gestione presenze, assenze, ferie, permessi e missioni e protocollo integralmente ed esclusivamente dematerializzata (si/no)]</t>
  </si>
  <si>
    <t>Dematerializzazione atti</t>
  </si>
  <si>
    <t>Misura il tasso di dematerializzazione degli atti</t>
  </si>
  <si>
    <t xml:space="preserve"> Formula =[N. atti (delibere, determine, contratti) dematerializzati/N. atti (delibere, determine, contratti)]</t>
  </si>
  <si>
    <t>x</t>
  </si>
  <si>
    <t>Responsabili</t>
  </si>
  <si>
    <t>Valutazione</t>
  </si>
  <si>
    <t>ESITO</t>
  </si>
  <si>
    <t>Area comportamentale</t>
  </si>
  <si>
    <t>Esito valutazione comportamenti</t>
  </si>
  <si>
    <t>Area relazionale</t>
  </si>
  <si>
    <t>Area dell’innovazione</t>
  </si>
  <si>
    <t>Area dell’efficacia personale</t>
  </si>
  <si>
    <t>Area realizzativa</t>
  </si>
  <si>
    <t>Differenziazione delle valutazioni</t>
  </si>
  <si>
    <t>Orientamento al cittadino/servizio; 
Integrazione nell’organizzazione;
Capacità di lavorare in gruppo; 
Guida e coordinamento (Team leadership);
Comunicazione, ascolto e feedback;
Capacità di gestione dei conflitti;
Valutazione e feedback continuo;
Rappresentanza dell’ente con soggetti e istituzioni esterne.</t>
  </si>
  <si>
    <t>Analisi e soluzione dei problemi;
Innovazione;
Sviluppo e trasferimento delle competenze; 
Pensiero strategico; 
Gestione del cambiamento.</t>
  </si>
  <si>
    <t>Auto-organizzazione;
Flessibilità;
Accuratezza e qualità della prestazione professionale;
Reazione a fronte dei propri errori; 
Partecipazione e impegno lavorativo.</t>
  </si>
  <si>
    <t>Orientamento all’efficienza;
Capacità di delegare;
Programmazione e organizzazione; 
Capacità decisionale;
Gestione progetti/processi;
Tensione al risultato.</t>
  </si>
  <si>
    <t>Capacità di valutazione dei propri collaboratori, dimostrata tramite una significativa differenziazione dei giudizi</t>
  </si>
  <si>
    <t>SCHEDA DI VALUTAZIONE DIPENDENTI</t>
  </si>
  <si>
    <t>Anno:</t>
  </si>
  <si>
    <t xml:space="preserve">Servizio/Area/Settore: </t>
  </si>
  <si>
    <t>Rif.Programma  DUP</t>
  </si>
  <si>
    <t>Rif.Programma DUP</t>
  </si>
  <si>
    <t>Analisi e soluzione dei problemi;
Propositività per l'innovazione;
Capacità di gestione del cambiamento.</t>
  </si>
  <si>
    <t>Orientamento all’efficienza;
Gestione dei compiti assegnati;
Tensione al risultato.</t>
  </si>
  <si>
    <t>Orientamento al cittadino/servizio; 
Integrazione nell’organizzazione;
Capacità di lavorare in gruppo; 
Capacità di gestione dei conflitti.</t>
  </si>
  <si>
    <t>Esito valutazione comportamenti/competenze</t>
  </si>
  <si>
    <t>classificazione missioni programmi</t>
  </si>
  <si>
    <t xml:space="preserve">MISSIONE 01 - Servizi istituzionali e generali di gestione          </t>
  </si>
  <si>
    <t>Cod</t>
  </si>
  <si>
    <t>01</t>
  </si>
  <si>
    <t>Programma</t>
  </si>
  <si>
    <t>Organi Istituzionali</t>
  </si>
  <si>
    <t>Cod.</t>
  </si>
  <si>
    <t>Segreteria Generale</t>
  </si>
  <si>
    <t>02</t>
  </si>
  <si>
    <t>Gestione economica, finanziaria, programmazione provveditorato e controllo di gestione</t>
  </si>
  <si>
    <t>03</t>
  </si>
  <si>
    <t>Gestione delle entrate tributarie e servizi fiscali</t>
  </si>
  <si>
    <t>04</t>
  </si>
  <si>
    <t>Gestione dei beni demaniali e patrimoniali</t>
  </si>
  <si>
    <t>05</t>
  </si>
  <si>
    <t>ufficio tecnico</t>
  </si>
  <si>
    <t>06</t>
  </si>
  <si>
    <t xml:space="preserve">Elezioni e consultazioni popolari - Anagrafe e stato civile                                                                                                               </t>
  </si>
  <si>
    <t>07</t>
  </si>
  <si>
    <t>Statistica e sistemi informativi</t>
  </si>
  <si>
    <t>08</t>
  </si>
  <si>
    <t>Risorse umane</t>
  </si>
  <si>
    <t>10</t>
  </si>
  <si>
    <t>Altri servizi generali</t>
  </si>
  <si>
    <t>11</t>
  </si>
  <si>
    <t>MISSIONE 02 - Giustizia</t>
  </si>
  <si>
    <t>Uffici giudiziari</t>
  </si>
  <si>
    <t>Casa circondariale e altri servizi</t>
  </si>
  <si>
    <t>MISSIONE 03 - Ordine pubblico e sicurezza</t>
  </si>
  <si>
    <t>Polizia locale e amministrativa</t>
  </si>
  <si>
    <t xml:space="preserve">Sistema integrato di sicurezza urbana                                                                                                                                                                            </t>
  </si>
  <si>
    <t>MISSIONE 04 - Istruzione e diritto allo studio</t>
  </si>
  <si>
    <t xml:space="preserve">Istruzione prescolastica                                                                                                                                                                                                       </t>
  </si>
  <si>
    <t xml:space="preserve">Altri ordini di istruzione non universitaria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</si>
  <si>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Servizi ausiliari all’istruzione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</si>
  <si>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Diritto allo studio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</si>
  <si>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MISSIONE 05 - Tutela e valorizzazione dei beni e delle attività culturali </t>
  </si>
  <si>
    <t xml:space="preserve">Valorizzazione dei beni di interesse storico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</si>
  <si>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Attività culturali e interventi diversi nel settore culturale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</si>
  <si>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MISSIONE 06 -  Politiche giovanili, sport e tempo libero</t>
  </si>
  <si>
    <t xml:space="preserve">Sport e tempo libero                                                                                                                                                         </t>
  </si>
  <si>
    <t>Giovani</t>
  </si>
  <si>
    <t>MISSIONE 07 - Turismo</t>
  </si>
  <si>
    <t>Gestire servizi e manifestazioni turistiche</t>
  </si>
  <si>
    <t>MISSIONE 08 - Assetto del territorio ed edilizia abitativa</t>
  </si>
  <si>
    <t xml:space="preserve">Urbanistica e assetto del territorio            </t>
  </si>
  <si>
    <t xml:space="preserve">Edilizia residenziale pubblica e locale e piani di edilizia economico-popolare                                                                                                    </t>
  </si>
  <si>
    <t xml:space="preserve">MISSIONE 09 - Sviluppo sostenibile e tutela del territorio e dell'ambiente </t>
  </si>
  <si>
    <t>09</t>
  </si>
  <si>
    <t xml:space="preserve">Difesa del suolo  </t>
  </si>
  <si>
    <t xml:space="preserve">Tutela, valorizzazione e recupero ambientale  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</si>
  <si>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</si>
  <si>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</si>
  <si>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</si>
  <si>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</si>
  <si>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</si>
  <si>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</si>
  <si>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t>MISSIONE 10 - Trasporti e diritto alla mobilità</t>
  </si>
  <si>
    <t>Trasporto pubblico locale</t>
  </si>
  <si>
    <t>Viabilità e infrastrutture stradali</t>
  </si>
  <si>
    <t>MISSIONE 11 - Soccorso Civile</t>
  </si>
  <si>
    <t xml:space="preserve">Sistema di protezione civile                                                                                                                                          </t>
  </si>
  <si>
    <t xml:space="preserve">Interventi a seguito di calamità naturali                                                                                                                                                                  </t>
  </si>
  <si>
    <t>MISSIONE 12 - Diritti sociali, politiche sociali e famiglia</t>
  </si>
  <si>
    <t>12</t>
  </si>
  <si>
    <t>Interventi per l'infanzia e i minori e per asili nido</t>
  </si>
  <si>
    <t xml:space="preserve">Interventi per la disabilità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</si>
  <si>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Interventi per gli anziani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</si>
  <si>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Interventi per soggetti a rischio di esclusione sociale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</si>
  <si>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Interventi per le famiglie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</si>
  <si>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Interventi per il diritto alla casa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</si>
  <si>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Programmazione e governo della rete dei servizi sociosanitari e sociali                                                                                                          </t>
  </si>
  <si>
    <t xml:space="preserve">Cooperazione e associazionismo                                                                                                                                                                       </t>
  </si>
  <si>
    <t xml:space="preserve">Servizio necroscopico e cimiteriale                                                                                                                                                                    </t>
  </si>
  <si>
    <t>0.9</t>
  </si>
  <si>
    <t>MISSIONE 14 - Sviluppo economico e competitività</t>
  </si>
  <si>
    <t>14</t>
  </si>
  <si>
    <t>Industria, PMI  e artigianato</t>
  </si>
  <si>
    <t xml:space="preserve">Commercio – reti distributive – tutele dei consumatori   </t>
  </si>
  <si>
    <t>Ricerca e innovazione</t>
  </si>
  <si>
    <t>Reti e altri servizi di pubblica utilità</t>
  </si>
  <si>
    <t xml:space="preserve">Ente: </t>
  </si>
  <si>
    <t xml:space="preserve">Dipendente: </t>
  </si>
  <si>
    <t xml:space="preserve">Cat.: </t>
  </si>
  <si>
    <t>Obiettivo di Performance Organizzativa</t>
  </si>
  <si>
    <t>Obiettivo di Performance Individuale</t>
  </si>
  <si>
    <t>Esito valutazione obiettivi di performance individuale</t>
  </si>
  <si>
    <t>Esito finale performance</t>
  </si>
  <si>
    <t xml:space="preserve">Esito valutazione comportamenti </t>
  </si>
  <si>
    <t xml:space="preserve">SERVIZIO/AREA/SETTORE: </t>
  </si>
  <si>
    <t>ENTE:    Comune di ….............</t>
  </si>
  <si>
    <t>Obiettivo / sub-obiettivo di Performance Organizzativa</t>
  </si>
  <si>
    <t>Obiettivo / sub-obiettivo di Performance Individuale</t>
  </si>
  <si>
    <t>Esito valutazione obiettivi di performance organizzativa</t>
  </si>
  <si>
    <t>Esito valutazione obiettivi di performance org.va</t>
  </si>
  <si>
    <t>DIRIGENTE/P.O.:</t>
  </si>
  <si>
    <t>Esito complessivo valutazione performance organizzativa dell'Ente</t>
  </si>
  <si>
    <t>SCHEDA VALUTAZIONE PERFORMANCE ORGANIZZATIVA ENTE</t>
  </si>
  <si>
    <t>Base 61</t>
  </si>
  <si>
    <t>Base 62</t>
  </si>
  <si>
    <t xml:space="preserve">Base 60: </t>
  </si>
  <si>
    <t>Base 100:</t>
  </si>
  <si>
    <t>Trasparenza amministrativa: pubblicazione tempestiva di tutti gli atti dell’Ente di competenza dei rispettivi servizi e costante aggiornamento della sezione “Amministrazione Trasparente” del sito istituzionale dell’Ente. Ogni servizio dovrà provvedere ad implementare e tenere aggiornate le informazioni oggetto di pubblicazione garantendo contestualmente l’accessibilità totale sulla base delle indicazioni/richieste dell’Agenzia per l’Italia Digitale.</t>
  </si>
  <si>
    <t>Rispetto delle tempistiche di pubblicazione disposte dalla normativa vigente</t>
  </si>
  <si>
    <t>Pubblicazione di tutti gli atti di competenza nelle apposite sotto-sezioni di Amm.ne Trasparente</t>
  </si>
  <si>
    <t>Rispetto dei requisiti di completezza, apertura dei formati di pubblicazione, aggiornamento delle informazioni</t>
  </si>
  <si>
    <t>Rispetto dei requisititi di accessibilità in adeguamento delle disposizioni Agid</t>
  </si>
  <si>
    <t xml:space="preserve">Ridurre le opportunità di manifestazione di casi di corruzione mediante la corretta e completa attuazione di quanto previsto nel Piano di prevenzione della corruzione e della Trasparenza adottato dall'ente. Presidio sul monitoraggio delle attività intese come misure di contrasto alla illegalità con particolare riguardo agli obblighi delineati nel Piano dell'Ente.  Attuazione delle misure generali e specifiche previste nel Piano per l’anno 2020 e rendicontazione in base a quanto previsto dallo stesso Piano. </t>
  </si>
  <si>
    <t>Grado di attuazione delle misure di prevenzione disposte dal PTPCT: 100%</t>
  </si>
  <si>
    <t>N° monitoraggi predisposti dal Responsabile/n° report disposti dal PTPCT: 100%</t>
  </si>
  <si>
    <t>Rispetto delle tempistiche di attuazione delle misure e di predisposizione monitoraggi disposti dal PTPCT: 100%</t>
  </si>
  <si>
    <t>Tempestività dei pagamenti ai fornitori: riduzione tempistiche. Garantire la riduzione dei tempi medi di pagamento dell’Ente per l’anno 2020 al fine di rispettare i tempi massimi previsti dalla normativa.</t>
  </si>
  <si>
    <t>Rispetto tempi massimi disposti dalle normative vigenti in materia</t>
  </si>
  <si>
    <t>ANNO 2020</t>
  </si>
  <si>
    <t>Garantire il controllo effettivo da parte della stazione appaltante sull’esecuzione delle prestazioni: Predisposizione preventiva delle modalità organizzative e gestionali attraverso le quali garantire il controllo effettivo da parte della stazione appaltante sull’esecuzione delle prestazioni, programmando accessi diretti sul luogo dell’esecuzione stessa, nonché verifiche, anche a sorpresa, sull’effettiva ottemperanza a tutte le misure previste nel capitolato d'appalto.</t>
  </si>
  <si>
    <t>N° affidamenti verificati/totale affidamenti richiedenti controllo: 100%</t>
  </si>
  <si>
    <t>Rispetto delle tempistiche di verifica disposte in sede di predisposizione atti di gara: 100%</t>
  </si>
  <si>
    <t>Rispetto delle modalità di verifica disposte in sede di predisposizione atti di gara: 100%</t>
  </si>
  <si>
    <t>COMUNE DI GONI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</si>
</sst>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Garamond"/>
      <family val="1"/>
    </font>
    <font>
      <b/>
      <i/>
      <sz val="16"/>
      <name val="Garamond"/>
      <family val="1"/>
    </font>
    <font>
      <b/>
      <sz val="14"/>
      <name val="Garamond"/>
      <family val="1"/>
    </font>
    <font>
      <b/>
      <sz val="28"/>
      <name val="Garamond"/>
      <family val="1"/>
    </font>
    <font>
      <b/>
      <i/>
      <sz val="28"/>
      <name val="Garamond"/>
      <family val="1"/>
    </font>
    <font>
      <sz val="12"/>
      <name val="Garamond"/>
      <family val="1"/>
    </font>
    <font>
      <b/>
      <i/>
      <sz val="22"/>
      <name val="Garamond"/>
      <family val="1"/>
    </font>
    <font>
      <b/>
      <i/>
      <sz val="14"/>
      <name val="Garamond"/>
      <family val="1"/>
    </font>
    <font>
      <b/>
      <sz val="12"/>
      <color theme="1"/>
      <name val="Garamond"/>
      <family val="1"/>
    </font>
    <font>
      <b/>
      <sz val="8"/>
      <color theme="1"/>
      <name val="Garamond"/>
      <family val="1"/>
    </font>
    <font>
      <b/>
      <i/>
      <sz val="10"/>
      <name val="Garamond"/>
      <family val="1"/>
    </font>
    <font>
      <sz val="8"/>
      <color theme="1"/>
      <name val="Garamond"/>
      <family val="1"/>
    </font>
    <font>
      <b/>
      <i/>
      <sz val="1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b/>
      <sz val="18"/>
      <name val="Garamond"/>
      <family val="1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Garamond"/>
      <family val="1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gray06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9"/>
      </patternFill>
    </fill>
    <fill>
      <patternFill patternType="solid">
        <fgColor rgb="FFFFFFFF"/>
        <bgColor indexed="64"/>
      </patternFill>
    </fill>
    <fill>
      <patternFill patternType="solid">
        <fgColor rgb="FFCAB6C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4E0A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FA48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3" tint="0.3999755851924192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indexed="64"/>
      </top>
      <bottom style="thin">
        <color theme="3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39997558519241921"/>
      </left>
      <right/>
      <top style="double">
        <color indexed="64"/>
      </top>
      <bottom style="thin">
        <color theme="3" tint="0.39997558519241921"/>
      </bottom>
      <diagonal/>
    </border>
    <border>
      <left/>
      <right/>
      <top style="double">
        <color indexed="64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double">
        <color indexed="64"/>
      </top>
      <bottom style="thin">
        <color theme="3" tint="0.3999755851924192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6" xfId="0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0" fillId="0" borderId="11" xfId="0" applyBorder="1"/>
    <xf numFmtId="43" fontId="2" fillId="0" borderId="6" xfId="2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9" fontId="4" fillId="6" borderId="33" xfId="1" applyFont="1" applyFill="1" applyBorder="1" applyAlignment="1">
      <alignment vertical="center"/>
    </xf>
    <xf numFmtId="0" fontId="4" fillId="6" borderId="34" xfId="0" applyFont="1" applyFill="1" applyBorder="1" applyAlignment="1">
      <alignment vertical="center"/>
    </xf>
    <xf numFmtId="0" fontId="4" fillId="6" borderId="34" xfId="0" applyFont="1" applyFill="1" applyBorder="1" applyAlignment="1">
      <alignment horizontal="justify" vertical="center"/>
    </xf>
    <xf numFmtId="9" fontId="4" fillId="6" borderId="34" xfId="1" applyFont="1" applyFill="1" applyBorder="1" applyAlignment="1">
      <alignment vertical="center"/>
    </xf>
    <xf numFmtId="9" fontId="5" fillId="6" borderId="35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36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9" fontId="4" fillId="6" borderId="37" xfId="1" applyFont="1" applyFill="1" applyBorder="1" applyAlignment="1">
      <alignment vertical="center"/>
    </xf>
    <xf numFmtId="9" fontId="5" fillId="6" borderId="39" xfId="1" applyFont="1" applyFill="1" applyBorder="1" applyAlignment="1">
      <alignment vertical="center"/>
    </xf>
    <xf numFmtId="0" fontId="6" fillId="0" borderId="40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justify" vertical="center" wrapText="1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justify" vertical="center"/>
    </xf>
    <xf numFmtId="9" fontId="4" fillId="6" borderId="0" xfId="1" applyFont="1" applyFill="1" applyAlignment="1">
      <alignment vertical="center"/>
    </xf>
    <xf numFmtId="9" fontId="5" fillId="6" borderId="42" xfId="1" applyFont="1" applyFill="1" applyBorder="1" applyAlignment="1">
      <alignment vertical="center"/>
    </xf>
    <xf numFmtId="0" fontId="9" fillId="0" borderId="43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4" fillId="6" borderId="0" xfId="0" applyFont="1" applyFill="1" applyAlignment="1">
      <alignment horizontal="center" vertical="center" textRotation="90" wrapText="1"/>
    </xf>
    <xf numFmtId="0" fontId="9" fillId="0" borderId="44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4" fillId="7" borderId="47" xfId="0" applyFont="1" applyFill="1" applyBorder="1" applyAlignment="1">
      <alignment horizontal="center" vertical="center"/>
    </xf>
    <xf numFmtId="9" fontId="14" fillId="7" borderId="47" xfId="3" applyNumberFormat="1" applyFont="1" applyFill="1" applyBorder="1" applyAlignment="1">
      <alignment horizontal="center" vertical="center" wrapText="1"/>
    </xf>
    <xf numFmtId="0" fontId="14" fillId="7" borderId="47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vertical="center" wrapText="1"/>
    </xf>
    <xf numFmtId="0" fontId="15" fillId="7" borderId="38" xfId="0" applyFont="1" applyFill="1" applyBorder="1" applyAlignment="1">
      <alignment vertical="center" wrapText="1"/>
    </xf>
    <xf numFmtId="0" fontId="4" fillId="7" borderId="47" xfId="0" applyFont="1" applyFill="1" applyBorder="1" applyAlignment="1">
      <alignment horizontal="center" vertical="center" wrapText="1"/>
    </xf>
    <xf numFmtId="9" fontId="16" fillId="6" borderId="37" xfId="1" applyFont="1" applyFill="1" applyBorder="1" applyAlignment="1">
      <alignment vertical="center"/>
    </xf>
    <xf numFmtId="0" fontId="17" fillId="0" borderId="38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2" fontId="19" fillId="8" borderId="38" xfId="2" quotePrefix="1" applyNumberFormat="1" applyFont="1" applyFill="1" applyBorder="1" applyAlignment="1">
      <alignment horizontal="justify" vertical="center" wrapText="1"/>
    </xf>
    <xf numFmtId="9" fontId="19" fillId="8" borderId="38" xfId="1" applyFont="1" applyFill="1" applyBorder="1" applyAlignment="1">
      <alignment horizontal="justify" vertical="center" wrapText="1"/>
    </xf>
    <xf numFmtId="2" fontId="19" fillId="8" borderId="53" xfId="2" quotePrefix="1" applyNumberFormat="1" applyFont="1" applyFill="1" applyBorder="1" applyAlignment="1">
      <alignment horizontal="justify" vertical="center" wrapText="1"/>
    </xf>
    <xf numFmtId="164" fontId="20" fillId="8" borderId="47" xfId="2" applyNumberFormat="1" applyFont="1" applyFill="1" applyBorder="1" applyAlignment="1">
      <alignment horizontal="center" vertical="center" wrapText="1"/>
    </xf>
    <xf numFmtId="9" fontId="19" fillId="8" borderId="47" xfId="1" applyFont="1" applyFill="1" applyBorder="1" applyAlignment="1">
      <alignment horizontal="center" vertical="center"/>
    </xf>
    <xf numFmtId="9" fontId="19" fillId="4" borderId="47" xfId="1" applyFont="1" applyFill="1" applyBorder="1" applyAlignment="1">
      <alignment horizontal="center" vertical="center"/>
    </xf>
    <xf numFmtId="9" fontId="16" fillId="6" borderId="42" xfId="1" applyFont="1" applyFill="1" applyBorder="1" applyAlignment="1">
      <alignment vertical="center"/>
    </xf>
    <xf numFmtId="1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44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9" fontId="17" fillId="0" borderId="38" xfId="0" applyNumberFormat="1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1" fontId="16" fillId="0" borderId="37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9" fontId="16" fillId="0" borderId="0" xfId="1" applyFont="1" applyAlignment="1">
      <alignment horizontal="center" vertical="center"/>
    </xf>
    <xf numFmtId="0" fontId="17" fillId="0" borderId="54" xfId="0" applyFont="1" applyBorder="1" applyAlignment="1">
      <alignment horizontal="left" vertical="center" wrapText="1"/>
    </xf>
    <xf numFmtId="9" fontId="16" fillId="0" borderId="37" xfId="1" applyFont="1" applyBorder="1" applyAlignment="1">
      <alignment vertical="center"/>
    </xf>
    <xf numFmtId="9" fontId="19" fillId="0" borderId="47" xfId="1" applyFont="1" applyBorder="1" applyAlignment="1">
      <alignment horizontal="center" vertical="center"/>
    </xf>
    <xf numFmtId="9" fontId="16" fillId="0" borderId="42" xfId="1" applyFont="1" applyBorder="1" applyAlignment="1">
      <alignment vertical="center"/>
    </xf>
    <xf numFmtId="43" fontId="17" fillId="0" borderId="38" xfId="2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44" fontId="17" fillId="0" borderId="38" xfId="4" applyFont="1" applyBorder="1" applyAlignment="1">
      <alignment horizontal="left" vertical="center" wrapText="1"/>
    </xf>
    <xf numFmtId="0" fontId="19" fillId="0" borderId="59" xfId="0" applyFont="1" applyBorder="1" applyAlignment="1">
      <alignment horizontal="justify" vertical="center" wrapText="1"/>
    </xf>
    <xf numFmtId="0" fontId="19" fillId="0" borderId="23" xfId="0" applyFont="1" applyBorder="1" applyAlignment="1">
      <alignment horizontal="justify" vertical="center" wrapText="1"/>
    </xf>
    <xf numFmtId="0" fontId="17" fillId="0" borderId="38" xfId="0" applyFont="1" applyBorder="1" applyAlignment="1">
      <alignment vertical="center" wrapText="1"/>
    </xf>
    <xf numFmtId="1" fontId="16" fillId="0" borderId="38" xfId="0" applyNumberFormat="1" applyFont="1" applyBorder="1" applyAlignment="1">
      <alignment vertical="center"/>
    </xf>
    <xf numFmtId="1" fontId="16" fillId="0" borderId="38" xfId="0" applyNumberFormat="1" applyFont="1" applyBorder="1" applyAlignment="1">
      <alignment horizontal="center" vertical="center"/>
    </xf>
    <xf numFmtId="9" fontId="16" fillId="0" borderId="38" xfId="1" applyFont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 wrapText="1"/>
    </xf>
    <xf numFmtId="1" fontId="21" fillId="7" borderId="53" xfId="0" applyNumberFormat="1" applyFont="1" applyFill="1" applyBorder="1" applyAlignment="1">
      <alignment vertical="center"/>
    </xf>
    <xf numFmtId="1" fontId="4" fillId="0" borderId="0" xfId="0" applyNumberFormat="1" applyFont="1" applyAlignment="1">
      <alignment horizontal="justify" vertical="center"/>
    </xf>
    <xf numFmtId="9" fontId="4" fillId="0" borderId="0" xfId="1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9" fillId="0" borderId="14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4" fillId="7" borderId="54" xfId="0" applyFont="1" applyFill="1" applyBorder="1" applyAlignment="1">
      <alignment horizontal="center" vertical="center" wrapText="1"/>
    </xf>
    <xf numFmtId="0" fontId="22" fillId="7" borderId="47" xfId="0" applyFont="1" applyFill="1" applyBorder="1" applyAlignment="1">
      <alignment horizontal="center" vertical="center" wrapText="1"/>
    </xf>
    <xf numFmtId="43" fontId="22" fillId="7" borderId="47" xfId="2" applyFont="1" applyFill="1" applyBorder="1" applyAlignment="1">
      <alignment horizontal="center" vertical="center" wrapText="1"/>
    </xf>
    <xf numFmtId="9" fontId="22" fillId="7" borderId="47" xfId="1" applyFont="1" applyFill="1" applyBorder="1" applyAlignment="1">
      <alignment horizontal="center" vertical="center" wrapText="1"/>
    </xf>
    <xf numFmtId="9" fontId="23" fillId="7" borderId="47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/>
    </xf>
    <xf numFmtId="0" fontId="17" fillId="0" borderId="0" xfId="0" applyFont="1"/>
    <xf numFmtId="9" fontId="5" fillId="6" borderId="0" xfId="1" applyFont="1" applyFill="1" applyAlignment="1">
      <alignment vertical="center"/>
    </xf>
    <xf numFmtId="9" fontId="5" fillId="6" borderId="0" xfId="1" applyFont="1" applyFill="1" applyAlignment="1">
      <alignment horizontal="center" vertical="center"/>
    </xf>
    <xf numFmtId="9" fontId="5" fillId="6" borderId="0" xfId="1" applyFont="1" applyFill="1" applyAlignment="1">
      <alignment horizontal="left" vertical="center"/>
    </xf>
    <xf numFmtId="9" fontId="16" fillId="6" borderId="0" xfId="1" applyFont="1" applyFill="1" applyAlignment="1">
      <alignment horizontal="center" vertical="center"/>
    </xf>
    <xf numFmtId="9" fontId="5" fillId="6" borderId="0" xfId="1" applyFont="1" applyFill="1" applyAlignment="1">
      <alignment vertical="center" wrapText="1"/>
    </xf>
    <xf numFmtId="9" fontId="5" fillId="0" borderId="38" xfId="1" applyFont="1" applyBorder="1" applyAlignment="1">
      <alignment vertical="center"/>
    </xf>
    <xf numFmtId="9" fontId="11" fillId="6" borderId="0" xfId="1" applyFont="1" applyFill="1" applyAlignment="1">
      <alignment vertical="center"/>
    </xf>
    <xf numFmtId="9" fontId="4" fillId="0" borderId="0" xfId="1" applyFont="1" applyAlignment="1">
      <alignment vertical="center"/>
    </xf>
    <xf numFmtId="164" fontId="4" fillId="0" borderId="0" xfId="0" applyNumberFormat="1" applyFont="1" applyAlignment="1">
      <alignment vertical="center"/>
    </xf>
    <xf numFmtId="43" fontId="4" fillId="0" borderId="0" xfId="2" applyFont="1" applyAlignment="1">
      <alignment vertical="center"/>
    </xf>
    <xf numFmtId="0" fontId="0" fillId="2" borderId="7" xfId="0" applyFill="1" applyBorder="1" applyAlignment="1">
      <alignment horizontal="left" vertical="center" wrapText="1"/>
    </xf>
    <xf numFmtId="0" fontId="0" fillId="3" borderId="6" xfId="0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6" xfId="0" quotePrefix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0" fillId="0" borderId="29" xfId="0" applyBorder="1"/>
    <xf numFmtId="0" fontId="0" fillId="0" borderId="8" xfId="0" applyBorder="1"/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43" fontId="2" fillId="0" borderId="8" xfId="2" applyFont="1" applyBorder="1" applyAlignment="1">
      <alignment vertical="center"/>
    </xf>
    <xf numFmtId="43" fontId="2" fillId="0" borderId="8" xfId="0" applyNumberFormat="1" applyFont="1" applyBorder="1" applyAlignment="1">
      <alignment vertical="center"/>
    </xf>
    <xf numFmtId="0" fontId="0" fillId="10" borderId="6" xfId="0" applyFill="1" applyBorder="1" applyAlignment="1">
      <alignment horizontal="left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43" fontId="2" fillId="11" borderId="6" xfId="2" applyFont="1" applyFill="1" applyBorder="1" applyAlignment="1">
      <alignment horizontal="center" vertical="center"/>
    </xf>
    <xf numFmtId="0" fontId="0" fillId="11" borderId="15" xfId="0" applyFill="1" applyBorder="1" applyAlignment="1">
      <alignment vertical="center" wrapText="1"/>
    </xf>
    <xf numFmtId="0" fontId="2" fillId="11" borderId="15" xfId="0" applyFont="1" applyFill="1" applyBorder="1" applyAlignment="1">
      <alignment horizontal="center" vertical="center" wrapText="1"/>
    </xf>
    <xf numFmtId="1" fontId="0" fillId="11" borderId="15" xfId="0" applyNumberFormat="1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43" fontId="2" fillId="11" borderId="17" xfId="2" applyFont="1" applyFill="1" applyBorder="1" applyAlignment="1">
      <alignment horizontal="center" vertical="center"/>
    </xf>
    <xf numFmtId="0" fontId="0" fillId="12" borderId="15" xfId="0" applyFill="1" applyBorder="1" applyAlignment="1">
      <alignment vertical="center" wrapText="1"/>
    </xf>
    <xf numFmtId="0" fontId="2" fillId="12" borderId="15" xfId="0" applyFont="1" applyFill="1" applyBorder="1" applyAlignment="1">
      <alignment horizontal="center" vertical="center" wrapText="1"/>
    </xf>
    <xf numFmtId="1" fontId="0" fillId="12" borderId="15" xfId="0" applyNumberFormat="1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43" fontId="2" fillId="12" borderId="64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 wrapText="1"/>
    </xf>
    <xf numFmtId="1" fontId="0" fillId="13" borderId="15" xfId="0" applyNumberFormat="1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43" fontId="2" fillId="13" borderId="17" xfId="2" applyFont="1" applyFill="1" applyBorder="1" applyAlignment="1">
      <alignment horizontal="center" vertical="center"/>
    </xf>
    <xf numFmtId="0" fontId="0" fillId="0" borderId="11" xfId="0" quotePrefix="1" applyBorder="1" applyAlignment="1">
      <alignment horizontal="left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14" borderId="6" xfId="0" applyNumberFormat="1" applyFont="1" applyFill="1" applyBorder="1" applyAlignment="1">
      <alignment horizontal="center" vertical="center" wrapText="1"/>
    </xf>
    <xf numFmtId="0" fontId="0" fillId="14" borderId="0" xfId="0" applyFill="1"/>
    <xf numFmtId="49" fontId="25" fillId="15" borderId="26" xfId="5" applyNumberFormat="1" applyFont="1" applyFill="1" applyBorder="1" applyAlignment="1">
      <alignment horizontal="left" vertical="center" wrapText="1"/>
    </xf>
    <xf numFmtId="0" fontId="0" fillId="15" borderId="0" xfId="0" applyFill="1"/>
    <xf numFmtId="49" fontId="25" fillId="15" borderId="7" xfId="5" applyNumberFormat="1" applyFont="1" applyFill="1" applyBorder="1" applyAlignment="1">
      <alignment horizontal="left" vertical="center" wrapText="1"/>
    </xf>
    <xf numFmtId="49" fontId="25" fillId="15" borderId="7" xfId="0" applyNumberFormat="1" applyFont="1" applyFill="1" applyBorder="1" applyAlignment="1">
      <alignment horizontal="left" vertical="center" wrapText="1"/>
    </xf>
    <xf numFmtId="49" fontId="25" fillId="14" borderId="6" xfId="0" applyNumberFormat="1" applyFont="1" applyFill="1" applyBorder="1" applyAlignment="1">
      <alignment horizontal="left" vertical="center" wrapText="1"/>
    </xf>
    <xf numFmtId="0" fontId="24" fillId="15" borderId="6" xfId="0" applyFont="1" applyFill="1" applyBorder="1" applyAlignment="1">
      <alignment horizontal="left" vertical="center"/>
    </xf>
    <xf numFmtId="0" fontId="24" fillId="15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49" fontId="25" fillId="0" borderId="0" xfId="0" applyNumberFormat="1" applyFont="1" applyAlignment="1">
      <alignment horizontal="center"/>
    </xf>
    <xf numFmtId="0" fontId="27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0" fontId="3" fillId="3" borderId="6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3" fontId="3" fillId="4" borderId="8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3" fillId="2" borderId="28" xfId="0" applyFont="1" applyFill="1" applyBorder="1" applyAlignment="1">
      <alignment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63" xfId="0" applyBorder="1" applyAlignment="1"/>
    <xf numFmtId="0" fontId="2" fillId="4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3" fontId="3" fillId="4" borderId="6" xfId="0" applyNumberFormat="1" applyFont="1" applyFill="1" applyBorder="1" applyAlignment="1">
      <alignment vertical="center"/>
    </xf>
    <xf numFmtId="0" fontId="3" fillId="4" borderId="6" xfId="0" applyNumberFormat="1" applyFont="1" applyFill="1" applyBorder="1" applyAlignment="1">
      <alignment vertical="center"/>
    </xf>
    <xf numFmtId="0" fontId="0" fillId="16" borderId="15" xfId="0" applyFill="1" applyBorder="1" applyAlignment="1">
      <alignment vertical="center" wrapText="1"/>
    </xf>
    <xf numFmtId="0" fontId="2" fillId="16" borderId="15" xfId="0" applyFont="1" applyFill="1" applyBorder="1" applyAlignment="1">
      <alignment horizontal="center" vertical="center" wrapText="1"/>
    </xf>
    <xf numFmtId="1" fontId="0" fillId="16" borderId="15" xfId="0" applyNumberFormat="1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43" fontId="2" fillId="16" borderId="64" xfId="2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 wrapText="1"/>
    </xf>
    <xf numFmtId="9" fontId="2" fillId="16" borderId="6" xfId="0" applyNumberFormat="1" applyFont="1" applyFill="1" applyBorder="1" applyAlignment="1">
      <alignment horizontal="center" vertical="center" wrapText="1"/>
    </xf>
    <xf numFmtId="0" fontId="2" fillId="16" borderId="6" xfId="0" applyFont="1" applyFill="1" applyBorder="1"/>
    <xf numFmtId="0" fontId="28" fillId="2" borderId="6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3" xfId="0" applyBorder="1"/>
    <xf numFmtId="0" fontId="0" fillId="16" borderId="0" xfId="0" applyFill="1"/>
    <xf numFmtId="0" fontId="0" fillId="16" borderId="16" xfId="0" applyFill="1" applyBorder="1"/>
    <xf numFmtId="0" fontId="0" fillId="16" borderId="18" xfId="0" applyFill="1" applyBorder="1"/>
    <xf numFmtId="0" fontId="0" fillId="16" borderId="17" xfId="0" applyFill="1" applyBorder="1"/>
    <xf numFmtId="43" fontId="2" fillId="16" borderId="15" xfId="0" applyNumberFormat="1" applyFont="1" applyFill="1" applyBorder="1" applyAlignment="1">
      <alignment vertical="center"/>
    </xf>
    <xf numFmtId="0" fontId="28" fillId="2" borderId="17" xfId="0" applyFont="1" applyFill="1" applyBorder="1" applyAlignment="1">
      <alignment vertical="center"/>
    </xf>
    <xf numFmtId="0" fontId="28" fillId="2" borderId="18" xfId="0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9" fontId="4" fillId="9" borderId="60" xfId="1" applyFont="1" applyFill="1" applyBorder="1" applyAlignment="1">
      <alignment horizontal="center" vertical="center"/>
    </xf>
    <xf numFmtId="9" fontId="4" fillId="9" borderId="61" xfId="1" applyFont="1" applyFill="1" applyBorder="1" applyAlignment="1">
      <alignment horizontal="center" vertical="center"/>
    </xf>
    <xf numFmtId="9" fontId="4" fillId="9" borderId="62" xfId="1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54" xfId="0" applyFont="1" applyFill="1" applyBorder="1" applyAlignment="1">
      <alignment horizontal="center" vertical="center" wrapText="1"/>
    </xf>
    <xf numFmtId="164" fontId="4" fillId="7" borderId="38" xfId="0" applyNumberFormat="1" applyFont="1" applyFill="1" applyBorder="1" applyAlignment="1">
      <alignment horizontal="center" vertical="center" wrapText="1"/>
    </xf>
    <xf numFmtId="9" fontId="4" fillId="7" borderId="38" xfId="1" applyFont="1" applyFill="1" applyBorder="1" applyAlignment="1">
      <alignment horizontal="center" vertical="center" wrapText="1"/>
    </xf>
    <xf numFmtId="1" fontId="21" fillId="7" borderId="46" xfId="0" applyNumberFormat="1" applyFont="1" applyFill="1" applyBorder="1" applyAlignment="1">
      <alignment horizontal="center" vertical="center"/>
    </xf>
    <xf numFmtId="1" fontId="21" fillId="7" borderId="51" xfId="0" applyNumberFormat="1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 wrapText="1"/>
    </xf>
    <xf numFmtId="9" fontId="5" fillId="6" borderId="0" xfId="1" applyFont="1" applyFill="1" applyAlignment="1">
      <alignment horizontal="center" vertical="center"/>
    </xf>
    <xf numFmtId="9" fontId="16" fillId="0" borderId="38" xfId="1" applyFont="1" applyBorder="1" applyAlignment="1">
      <alignment horizontal="center" vertical="center"/>
    </xf>
    <xf numFmtId="0" fontId="19" fillId="0" borderId="52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1" fontId="16" fillId="0" borderId="37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9" fontId="16" fillId="0" borderId="0" xfId="1" applyFont="1" applyAlignment="1">
      <alignment horizontal="center" vertical="center"/>
    </xf>
    <xf numFmtId="1" fontId="16" fillId="0" borderId="38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textRotation="90" wrapText="1"/>
    </xf>
    <xf numFmtId="0" fontId="4" fillId="7" borderId="45" xfId="0" applyFont="1" applyFill="1" applyBorder="1" applyAlignment="1">
      <alignment horizontal="center" vertical="center" textRotation="90" wrapText="1"/>
    </xf>
    <xf numFmtId="0" fontId="4" fillId="7" borderId="48" xfId="0" applyFont="1" applyFill="1" applyBorder="1" applyAlignment="1">
      <alignment horizontal="center" vertical="center" textRotation="90" wrapText="1"/>
    </xf>
    <xf numFmtId="0" fontId="4" fillId="7" borderId="50" xfId="0" applyFont="1" applyFill="1" applyBorder="1" applyAlignment="1">
      <alignment horizontal="center" vertical="center" textRotation="90" wrapText="1"/>
    </xf>
    <xf numFmtId="9" fontId="4" fillId="7" borderId="46" xfId="1" applyFont="1" applyFill="1" applyBorder="1" applyAlignment="1">
      <alignment horizontal="center" vertical="center" textRotation="90" wrapText="1"/>
    </xf>
    <xf numFmtId="9" fontId="4" fillId="7" borderId="49" xfId="1" applyFont="1" applyFill="1" applyBorder="1" applyAlignment="1">
      <alignment horizontal="center" vertical="center" textRotation="90" wrapText="1"/>
    </xf>
    <xf numFmtId="9" fontId="4" fillId="7" borderId="51" xfId="1" applyFont="1" applyFill="1" applyBorder="1" applyAlignment="1">
      <alignment horizontal="center" vertical="center" textRotation="90" wrapText="1"/>
    </xf>
    <xf numFmtId="9" fontId="4" fillId="7" borderId="47" xfId="1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 wrapText="1"/>
    </xf>
    <xf numFmtId="0" fontId="24" fillId="15" borderId="44" xfId="0" applyFont="1" applyFill="1" applyBorder="1" applyAlignment="1">
      <alignment horizontal="left" vertical="center" wrapText="1"/>
    </xf>
    <xf numFmtId="0" fontId="24" fillId="15" borderId="6" xfId="0" applyFont="1" applyFill="1" applyBorder="1" applyAlignment="1">
      <alignment horizontal="left" vertical="center" wrapText="1"/>
    </xf>
    <xf numFmtId="0" fontId="25" fillId="15" borderId="7" xfId="0" applyFont="1" applyFill="1" applyBorder="1" applyAlignment="1">
      <alignment horizontal="left" vertical="center" wrapText="1"/>
    </xf>
    <xf numFmtId="0" fontId="25" fillId="15" borderId="10" xfId="0" applyFont="1" applyFill="1" applyBorder="1" applyAlignment="1">
      <alignment horizontal="left" vertical="center" wrapText="1"/>
    </xf>
    <xf numFmtId="0" fontId="25" fillId="15" borderId="11" xfId="0" applyFont="1" applyFill="1" applyBorder="1" applyAlignment="1">
      <alignment horizontal="left" vertical="center" wrapText="1"/>
    </xf>
    <xf numFmtId="0" fontId="25" fillId="15" borderId="6" xfId="0" applyFont="1" applyFill="1" applyBorder="1" applyAlignment="1">
      <alignment horizontal="left" vertical="center" wrapText="1"/>
    </xf>
    <xf numFmtId="0" fontId="24" fillId="14" borderId="6" xfId="0" applyFont="1" applyFill="1" applyBorder="1" applyAlignment="1">
      <alignment horizontal="left" vertical="center" wrapText="1"/>
    </xf>
    <xf numFmtId="0" fontId="24" fillId="15" borderId="7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left" vertical="center" wrapText="1"/>
    </xf>
    <xf numFmtId="0" fontId="24" fillId="14" borderId="10" xfId="0" applyFont="1" applyFill="1" applyBorder="1" applyAlignment="1">
      <alignment horizontal="left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14" borderId="6" xfId="0" applyFont="1" applyFill="1" applyBorder="1" applyAlignment="1">
      <alignment horizontal="center" vertical="center" wrapText="1"/>
    </xf>
    <xf numFmtId="0" fontId="25" fillId="15" borderId="8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right" vertical="center"/>
    </xf>
    <xf numFmtId="0" fontId="28" fillId="2" borderId="25" xfId="0" applyFont="1" applyFill="1" applyBorder="1" applyAlignment="1">
      <alignment horizontal="right" vertical="center"/>
    </xf>
    <xf numFmtId="0" fontId="2" fillId="16" borderId="24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right" vertical="center" wrapText="1"/>
    </xf>
    <xf numFmtId="0" fontId="3" fillId="16" borderId="16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right" vertical="center" wrapText="1"/>
    </xf>
    <xf numFmtId="0" fontId="3" fillId="12" borderId="16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right" vertical="center" wrapText="1"/>
    </xf>
    <xf numFmtId="0" fontId="3" fillId="13" borderId="16" xfId="0" applyFont="1" applyFill="1" applyBorder="1" applyAlignment="1">
      <alignment horizontal="right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13" borderId="65" xfId="0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0" fillId="13" borderId="67" xfId="0" applyFill="1" applyBorder="1" applyAlignment="1">
      <alignment horizontal="center" vertical="center" wrapText="1"/>
    </xf>
    <xf numFmtId="0" fontId="0" fillId="13" borderId="68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left" vertical="center" wrapText="1"/>
    </xf>
  </cellXfs>
  <cellStyles count="6">
    <cellStyle name="Collegamento ipertestuale" xfId="5" builtinId="8"/>
    <cellStyle name="Migliaia" xfId="2" builtinId="3"/>
    <cellStyle name="Migliaia [0]" xfId="3" builtinId="6"/>
    <cellStyle name="Normale" xfId="0" builtinId="0"/>
    <cellStyle name="Percentuale" xfId="1" builtinId="5"/>
    <cellStyle name="Valuta 2" xfId="4" xr:uid="{00000000-0005-0000-0000-000005000000}"/>
  </cellStyles>
  <dxfs count="8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mruColors>
      <color rgb="FFFAFA48"/>
      <color rgb="FFE5EE6C"/>
      <color rgb="FFA4E0A5"/>
      <color rgb="FFF5F88A"/>
      <color rgb="FFDE9A8C"/>
      <color rgb="FFCF6159"/>
      <color rgb="FFCAB6C7"/>
      <color rgb="FFE1A397"/>
      <color rgb="FFF3E5D9"/>
      <color rgb="FFD45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62"/>
  <sheetViews>
    <sheetView topLeftCell="A41" zoomScale="80" zoomScaleNormal="80" workbookViewId="0">
      <selection activeCell="C42" sqref="C42:C47"/>
    </sheetView>
  </sheetViews>
  <sheetFormatPr defaultRowHeight="15.75" x14ac:dyDescent="0.25"/>
  <cols>
    <col min="1" max="1" width="1.28515625" style="26" customWidth="1"/>
    <col min="2" max="2" width="43.140625" style="26" customWidth="1"/>
    <col min="3" max="3" width="53.5703125" style="26" customWidth="1"/>
    <col min="4" max="4" width="42.7109375" style="26" customWidth="1"/>
    <col min="5" max="5" width="53.5703125" style="26" customWidth="1"/>
    <col min="6" max="6" width="56.7109375" style="26" customWidth="1"/>
    <col min="7" max="9" width="34.5703125" style="26" customWidth="1"/>
    <col min="10" max="10" width="28.85546875" style="26" customWidth="1"/>
    <col min="11" max="24" width="6.85546875" style="26" customWidth="1"/>
    <col min="25" max="25" width="10" style="85" hidden="1" customWidth="1"/>
    <col min="26" max="26" width="12.85546875" style="85" customWidth="1"/>
    <col min="27" max="27" width="8.140625" style="85" hidden="1" customWidth="1"/>
    <col min="28" max="28" width="10.28515625" style="102" customWidth="1"/>
    <col min="29" max="33" width="20.7109375" style="26" customWidth="1"/>
    <col min="34" max="34" width="21.140625" style="26" customWidth="1"/>
    <col min="35" max="35" width="1.5703125" style="26" customWidth="1"/>
    <col min="36" max="36" width="41.42578125" style="26" hidden="1" customWidth="1"/>
    <col min="37" max="37" width="38" style="26" hidden="1" customWidth="1"/>
    <col min="38" max="38" width="8" style="26" hidden="1" customWidth="1"/>
    <col min="39" max="39" width="12.7109375" style="26" hidden="1" customWidth="1"/>
    <col min="40" max="49" width="8" style="26" customWidth="1"/>
    <col min="50" max="53" width="9.28515625" style="26" customWidth="1"/>
    <col min="54" max="81" width="8.85546875" style="26"/>
    <col min="82" max="82" width="64" style="94" customWidth="1"/>
    <col min="83" max="83" width="97.85546875" style="94" customWidth="1"/>
    <col min="84" max="277" width="8.85546875" style="26"/>
    <col min="278" max="278" width="1.28515625" style="26" customWidth="1"/>
    <col min="279" max="279" width="44.85546875" style="26" customWidth="1"/>
    <col min="280" max="280" width="47.28515625" style="26" customWidth="1"/>
    <col min="281" max="281" width="8.140625" style="26" customWidth="1"/>
    <col min="282" max="282" width="8.28515625" style="26" customWidth="1"/>
    <col min="283" max="283" width="5.42578125" style="26" customWidth="1"/>
    <col min="284" max="284" width="8.5703125" style="26" customWidth="1"/>
    <col min="285" max="285" width="13.7109375" style="26" customWidth="1"/>
    <col min="286" max="286" width="15.7109375" style="26" customWidth="1"/>
    <col min="287" max="287" width="14.7109375" style="26" customWidth="1"/>
    <col min="288" max="288" width="15" style="26" customWidth="1"/>
    <col min="289" max="290" width="14.28515625" style="26" customWidth="1"/>
    <col min="291" max="291" width="0" style="26" hidden="1" customWidth="1"/>
    <col min="292" max="292" width="18.85546875" style="26" customWidth="1"/>
    <col min="293" max="305" width="8" style="26" customWidth="1"/>
    <col min="306" max="309" width="9.28515625" style="26" customWidth="1"/>
    <col min="310" max="337" width="8.85546875" style="26"/>
    <col min="338" max="338" width="64" style="26" customWidth="1"/>
    <col min="339" max="339" width="97.85546875" style="26" customWidth="1"/>
    <col min="340" max="533" width="8.85546875" style="26"/>
    <col min="534" max="534" width="1.28515625" style="26" customWidth="1"/>
    <col min="535" max="535" width="44.85546875" style="26" customWidth="1"/>
    <col min="536" max="536" width="47.28515625" style="26" customWidth="1"/>
    <col min="537" max="537" width="8.140625" style="26" customWidth="1"/>
    <col min="538" max="538" width="8.28515625" style="26" customWidth="1"/>
    <col min="539" max="539" width="5.42578125" style="26" customWidth="1"/>
    <col min="540" max="540" width="8.5703125" style="26" customWidth="1"/>
    <col min="541" max="541" width="13.7109375" style="26" customWidth="1"/>
    <col min="542" max="542" width="15.7109375" style="26" customWidth="1"/>
    <col min="543" max="543" width="14.7109375" style="26" customWidth="1"/>
    <col min="544" max="544" width="15" style="26" customWidth="1"/>
    <col min="545" max="546" width="14.28515625" style="26" customWidth="1"/>
    <col min="547" max="547" width="0" style="26" hidden="1" customWidth="1"/>
    <col min="548" max="548" width="18.85546875" style="26" customWidth="1"/>
    <col min="549" max="561" width="8" style="26" customWidth="1"/>
    <col min="562" max="565" width="9.28515625" style="26" customWidth="1"/>
    <col min="566" max="593" width="8.85546875" style="26"/>
    <col min="594" max="594" width="64" style="26" customWidth="1"/>
    <col min="595" max="595" width="97.85546875" style="26" customWidth="1"/>
    <col min="596" max="789" width="8.85546875" style="26"/>
    <col min="790" max="790" width="1.28515625" style="26" customWidth="1"/>
    <col min="791" max="791" width="44.85546875" style="26" customWidth="1"/>
    <col min="792" max="792" width="47.28515625" style="26" customWidth="1"/>
    <col min="793" max="793" width="8.140625" style="26" customWidth="1"/>
    <col min="794" max="794" width="8.28515625" style="26" customWidth="1"/>
    <col min="795" max="795" width="5.42578125" style="26" customWidth="1"/>
    <col min="796" max="796" width="8.5703125" style="26" customWidth="1"/>
    <col min="797" max="797" width="13.7109375" style="26" customWidth="1"/>
    <col min="798" max="798" width="15.7109375" style="26" customWidth="1"/>
    <col min="799" max="799" width="14.7109375" style="26" customWidth="1"/>
    <col min="800" max="800" width="15" style="26" customWidth="1"/>
    <col min="801" max="802" width="14.28515625" style="26" customWidth="1"/>
    <col min="803" max="803" width="0" style="26" hidden="1" customWidth="1"/>
    <col min="804" max="804" width="18.85546875" style="26" customWidth="1"/>
    <col min="805" max="817" width="8" style="26" customWidth="1"/>
    <col min="818" max="821" width="9.28515625" style="26" customWidth="1"/>
    <col min="822" max="849" width="8.85546875" style="26"/>
    <col min="850" max="850" width="64" style="26" customWidth="1"/>
    <col min="851" max="851" width="97.85546875" style="26" customWidth="1"/>
    <col min="852" max="1045" width="8.85546875" style="26"/>
    <col min="1046" max="1046" width="1.28515625" style="26" customWidth="1"/>
    <col min="1047" max="1047" width="44.85546875" style="26" customWidth="1"/>
    <col min="1048" max="1048" width="47.28515625" style="26" customWidth="1"/>
    <col min="1049" max="1049" width="8.140625" style="26" customWidth="1"/>
    <col min="1050" max="1050" width="8.28515625" style="26" customWidth="1"/>
    <col min="1051" max="1051" width="5.42578125" style="26" customWidth="1"/>
    <col min="1052" max="1052" width="8.5703125" style="26" customWidth="1"/>
    <col min="1053" max="1053" width="13.7109375" style="26" customWidth="1"/>
    <col min="1054" max="1054" width="15.7109375" style="26" customWidth="1"/>
    <col min="1055" max="1055" width="14.7109375" style="26" customWidth="1"/>
    <col min="1056" max="1056" width="15" style="26" customWidth="1"/>
    <col min="1057" max="1058" width="14.28515625" style="26" customWidth="1"/>
    <col min="1059" max="1059" width="0" style="26" hidden="1" customWidth="1"/>
    <col min="1060" max="1060" width="18.85546875" style="26" customWidth="1"/>
    <col min="1061" max="1073" width="8" style="26" customWidth="1"/>
    <col min="1074" max="1077" width="9.28515625" style="26" customWidth="1"/>
    <col min="1078" max="1105" width="8.85546875" style="26"/>
    <col min="1106" max="1106" width="64" style="26" customWidth="1"/>
    <col min="1107" max="1107" width="97.85546875" style="26" customWidth="1"/>
    <col min="1108" max="1301" width="8.85546875" style="26"/>
    <col min="1302" max="1302" width="1.28515625" style="26" customWidth="1"/>
    <col min="1303" max="1303" width="44.85546875" style="26" customWidth="1"/>
    <col min="1304" max="1304" width="47.28515625" style="26" customWidth="1"/>
    <col min="1305" max="1305" width="8.140625" style="26" customWidth="1"/>
    <col min="1306" max="1306" width="8.28515625" style="26" customWidth="1"/>
    <col min="1307" max="1307" width="5.42578125" style="26" customWidth="1"/>
    <col min="1308" max="1308" width="8.5703125" style="26" customWidth="1"/>
    <col min="1309" max="1309" width="13.7109375" style="26" customWidth="1"/>
    <col min="1310" max="1310" width="15.7109375" style="26" customWidth="1"/>
    <col min="1311" max="1311" width="14.7109375" style="26" customWidth="1"/>
    <col min="1312" max="1312" width="15" style="26" customWidth="1"/>
    <col min="1313" max="1314" width="14.28515625" style="26" customWidth="1"/>
    <col min="1315" max="1315" width="0" style="26" hidden="1" customWidth="1"/>
    <col min="1316" max="1316" width="18.85546875" style="26" customWidth="1"/>
    <col min="1317" max="1329" width="8" style="26" customWidth="1"/>
    <col min="1330" max="1333" width="9.28515625" style="26" customWidth="1"/>
    <col min="1334" max="1361" width="8.85546875" style="26"/>
    <col min="1362" max="1362" width="64" style="26" customWidth="1"/>
    <col min="1363" max="1363" width="97.85546875" style="26" customWidth="1"/>
    <col min="1364" max="1557" width="8.85546875" style="26"/>
    <col min="1558" max="1558" width="1.28515625" style="26" customWidth="1"/>
    <col min="1559" max="1559" width="44.85546875" style="26" customWidth="1"/>
    <col min="1560" max="1560" width="47.28515625" style="26" customWidth="1"/>
    <col min="1561" max="1561" width="8.140625" style="26" customWidth="1"/>
    <col min="1562" max="1562" width="8.28515625" style="26" customWidth="1"/>
    <col min="1563" max="1563" width="5.42578125" style="26" customWidth="1"/>
    <col min="1564" max="1564" width="8.5703125" style="26" customWidth="1"/>
    <col min="1565" max="1565" width="13.7109375" style="26" customWidth="1"/>
    <col min="1566" max="1566" width="15.7109375" style="26" customWidth="1"/>
    <col min="1567" max="1567" width="14.7109375" style="26" customWidth="1"/>
    <col min="1568" max="1568" width="15" style="26" customWidth="1"/>
    <col min="1569" max="1570" width="14.28515625" style="26" customWidth="1"/>
    <col min="1571" max="1571" width="0" style="26" hidden="1" customWidth="1"/>
    <col min="1572" max="1572" width="18.85546875" style="26" customWidth="1"/>
    <col min="1573" max="1585" width="8" style="26" customWidth="1"/>
    <col min="1586" max="1589" width="9.28515625" style="26" customWidth="1"/>
    <col min="1590" max="1617" width="8.85546875" style="26"/>
    <col min="1618" max="1618" width="64" style="26" customWidth="1"/>
    <col min="1619" max="1619" width="97.85546875" style="26" customWidth="1"/>
    <col min="1620" max="1813" width="8.85546875" style="26"/>
    <col min="1814" max="1814" width="1.28515625" style="26" customWidth="1"/>
    <col min="1815" max="1815" width="44.85546875" style="26" customWidth="1"/>
    <col min="1816" max="1816" width="47.28515625" style="26" customWidth="1"/>
    <col min="1817" max="1817" width="8.140625" style="26" customWidth="1"/>
    <col min="1818" max="1818" width="8.28515625" style="26" customWidth="1"/>
    <col min="1819" max="1819" width="5.42578125" style="26" customWidth="1"/>
    <col min="1820" max="1820" width="8.5703125" style="26" customWidth="1"/>
    <col min="1821" max="1821" width="13.7109375" style="26" customWidth="1"/>
    <col min="1822" max="1822" width="15.7109375" style="26" customWidth="1"/>
    <col min="1823" max="1823" width="14.7109375" style="26" customWidth="1"/>
    <col min="1824" max="1824" width="15" style="26" customWidth="1"/>
    <col min="1825" max="1826" width="14.28515625" style="26" customWidth="1"/>
    <col min="1827" max="1827" width="0" style="26" hidden="1" customWidth="1"/>
    <col min="1828" max="1828" width="18.85546875" style="26" customWidth="1"/>
    <col min="1829" max="1841" width="8" style="26" customWidth="1"/>
    <col min="1842" max="1845" width="9.28515625" style="26" customWidth="1"/>
    <col min="1846" max="1873" width="8.85546875" style="26"/>
    <col min="1874" max="1874" width="64" style="26" customWidth="1"/>
    <col min="1875" max="1875" width="97.85546875" style="26" customWidth="1"/>
    <col min="1876" max="2069" width="8.85546875" style="26"/>
    <col min="2070" max="2070" width="1.28515625" style="26" customWidth="1"/>
    <col min="2071" max="2071" width="44.85546875" style="26" customWidth="1"/>
    <col min="2072" max="2072" width="47.28515625" style="26" customWidth="1"/>
    <col min="2073" max="2073" width="8.140625" style="26" customWidth="1"/>
    <col min="2074" max="2074" width="8.28515625" style="26" customWidth="1"/>
    <col min="2075" max="2075" width="5.42578125" style="26" customWidth="1"/>
    <col min="2076" max="2076" width="8.5703125" style="26" customWidth="1"/>
    <col min="2077" max="2077" width="13.7109375" style="26" customWidth="1"/>
    <col min="2078" max="2078" width="15.7109375" style="26" customWidth="1"/>
    <col min="2079" max="2079" width="14.7109375" style="26" customWidth="1"/>
    <col min="2080" max="2080" width="15" style="26" customWidth="1"/>
    <col min="2081" max="2082" width="14.28515625" style="26" customWidth="1"/>
    <col min="2083" max="2083" width="0" style="26" hidden="1" customWidth="1"/>
    <col min="2084" max="2084" width="18.85546875" style="26" customWidth="1"/>
    <col min="2085" max="2097" width="8" style="26" customWidth="1"/>
    <col min="2098" max="2101" width="9.28515625" style="26" customWidth="1"/>
    <col min="2102" max="2129" width="8.85546875" style="26"/>
    <col min="2130" max="2130" width="64" style="26" customWidth="1"/>
    <col min="2131" max="2131" width="97.85546875" style="26" customWidth="1"/>
    <col min="2132" max="2325" width="8.85546875" style="26"/>
    <col min="2326" max="2326" width="1.28515625" style="26" customWidth="1"/>
    <col min="2327" max="2327" width="44.85546875" style="26" customWidth="1"/>
    <col min="2328" max="2328" width="47.28515625" style="26" customWidth="1"/>
    <col min="2329" max="2329" width="8.140625" style="26" customWidth="1"/>
    <col min="2330" max="2330" width="8.28515625" style="26" customWidth="1"/>
    <col min="2331" max="2331" width="5.42578125" style="26" customWidth="1"/>
    <col min="2332" max="2332" width="8.5703125" style="26" customWidth="1"/>
    <col min="2333" max="2333" width="13.7109375" style="26" customWidth="1"/>
    <col min="2334" max="2334" width="15.7109375" style="26" customWidth="1"/>
    <col min="2335" max="2335" width="14.7109375" style="26" customWidth="1"/>
    <col min="2336" max="2336" width="15" style="26" customWidth="1"/>
    <col min="2337" max="2338" width="14.28515625" style="26" customWidth="1"/>
    <col min="2339" max="2339" width="0" style="26" hidden="1" customWidth="1"/>
    <col min="2340" max="2340" width="18.85546875" style="26" customWidth="1"/>
    <col min="2341" max="2353" width="8" style="26" customWidth="1"/>
    <col min="2354" max="2357" width="9.28515625" style="26" customWidth="1"/>
    <col min="2358" max="2385" width="8.85546875" style="26"/>
    <col min="2386" max="2386" width="64" style="26" customWidth="1"/>
    <col min="2387" max="2387" width="97.85546875" style="26" customWidth="1"/>
    <col min="2388" max="2581" width="8.85546875" style="26"/>
    <col min="2582" max="2582" width="1.28515625" style="26" customWidth="1"/>
    <col min="2583" max="2583" width="44.85546875" style="26" customWidth="1"/>
    <col min="2584" max="2584" width="47.28515625" style="26" customWidth="1"/>
    <col min="2585" max="2585" width="8.140625" style="26" customWidth="1"/>
    <col min="2586" max="2586" width="8.28515625" style="26" customWidth="1"/>
    <col min="2587" max="2587" width="5.42578125" style="26" customWidth="1"/>
    <col min="2588" max="2588" width="8.5703125" style="26" customWidth="1"/>
    <col min="2589" max="2589" width="13.7109375" style="26" customWidth="1"/>
    <col min="2590" max="2590" width="15.7109375" style="26" customWidth="1"/>
    <col min="2591" max="2591" width="14.7109375" style="26" customWidth="1"/>
    <col min="2592" max="2592" width="15" style="26" customWidth="1"/>
    <col min="2593" max="2594" width="14.28515625" style="26" customWidth="1"/>
    <col min="2595" max="2595" width="0" style="26" hidden="1" customWidth="1"/>
    <col min="2596" max="2596" width="18.85546875" style="26" customWidth="1"/>
    <col min="2597" max="2609" width="8" style="26" customWidth="1"/>
    <col min="2610" max="2613" width="9.28515625" style="26" customWidth="1"/>
    <col min="2614" max="2641" width="8.85546875" style="26"/>
    <col min="2642" max="2642" width="64" style="26" customWidth="1"/>
    <col min="2643" max="2643" width="97.85546875" style="26" customWidth="1"/>
    <col min="2644" max="2837" width="8.85546875" style="26"/>
    <col min="2838" max="2838" width="1.28515625" style="26" customWidth="1"/>
    <col min="2839" max="2839" width="44.85546875" style="26" customWidth="1"/>
    <col min="2840" max="2840" width="47.28515625" style="26" customWidth="1"/>
    <col min="2841" max="2841" width="8.140625" style="26" customWidth="1"/>
    <col min="2842" max="2842" width="8.28515625" style="26" customWidth="1"/>
    <col min="2843" max="2843" width="5.42578125" style="26" customWidth="1"/>
    <col min="2844" max="2844" width="8.5703125" style="26" customWidth="1"/>
    <col min="2845" max="2845" width="13.7109375" style="26" customWidth="1"/>
    <col min="2846" max="2846" width="15.7109375" style="26" customWidth="1"/>
    <col min="2847" max="2847" width="14.7109375" style="26" customWidth="1"/>
    <col min="2848" max="2848" width="15" style="26" customWidth="1"/>
    <col min="2849" max="2850" width="14.28515625" style="26" customWidth="1"/>
    <col min="2851" max="2851" width="0" style="26" hidden="1" customWidth="1"/>
    <col min="2852" max="2852" width="18.85546875" style="26" customWidth="1"/>
    <col min="2853" max="2865" width="8" style="26" customWidth="1"/>
    <col min="2866" max="2869" width="9.28515625" style="26" customWidth="1"/>
    <col min="2870" max="2897" width="8.85546875" style="26"/>
    <col min="2898" max="2898" width="64" style="26" customWidth="1"/>
    <col min="2899" max="2899" width="97.85546875" style="26" customWidth="1"/>
    <col min="2900" max="3093" width="8.85546875" style="26"/>
    <col min="3094" max="3094" width="1.28515625" style="26" customWidth="1"/>
    <col min="3095" max="3095" width="44.85546875" style="26" customWidth="1"/>
    <col min="3096" max="3096" width="47.28515625" style="26" customWidth="1"/>
    <col min="3097" max="3097" width="8.140625" style="26" customWidth="1"/>
    <col min="3098" max="3098" width="8.28515625" style="26" customWidth="1"/>
    <col min="3099" max="3099" width="5.42578125" style="26" customWidth="1"/>
    <col min="3100" max="3100" width="8.5703125" style="26" customWidth="1"/>
    <col min="3101" max="3101" width="13.7109375" style="26" customWidth="1"/>
    <col min="3102" max="3102" width="15.7109375" style="26" customWidth="1"/>
    <col min="3103" max="3103" width="14.7109375" style="26" customWidth="1"/>
    <col min="3104" max="3104" width="15" style="26" customWidth="1"/>
    <col min="3105" max="3106" width="14.28515625" style="26" customWidth="1"/>
    <col min="3107" max="3107" width="0" style="26" hidden="1" customWidth="1"/>
    <col min="3108" max="3108" width="18.85546875" style="26" customWidth="1"/>
    <col min="3109" max="3121" width="8" style="26" customWidth="1"/>
    <col min="3122" max="3125" width="9.28515625" style="26" customWidth="1"/>
    <col min="3126" max="3153" width="8.85546875" style="26"/>
    <col min="3154" max="3154" width="64" style="26" customWidth="1"/>
    <col min="3155" max="3155" width="97.85546875" style="26" customWidth="1"/>
    <col min="3156" max="3349" width="8.85546875" style="26"/>
    <col min="3350" max="3350" width="1.28515625" style="26" customWidth="1"/>
    <col min="3351" max="3351" width="44.85546875" style="26" customWidth="1"/>
    <col min="3352" max="3352" width="47.28515625" style="26" customWidth="1"/>
    <col min="3353" max="3353" width="8.140625" style="26" customWidth="1"/>
    <col min="3354" max="3354" width="8.28515625" style="26" customWidth="1"/>
    <col min="3355" max="3355" width="5.42578125" style="26" customWidth="1"/>
    <col min="3356" max="3356" width="8.5703125" style="26" customWidth="1"/>
    <col min="3357" max="3357" width="13.7109375" style="26" customWidth="1"/>
    <col min="3358" max="3358" width="15.7109375" style="26" customWidth="1"/>
    <col min="3359" max="3359" width="14.7109375" style="26" customWidth="1"/>
    <col min="3360" max="3360" width="15" style="26" customWidth="1"/>
    <col min="3361" max="3362" width="14.28515625" style="26" customWidth="1"/>
    <col min="3363" max="3363" width="0" style="26" hidden="1" customWidth="1"/>
    <col min="3364" max="3364" width="18.85546875" style="26" customWidth="1"/>
    <col min="3365" max="3377" width="8" style="26" customWidth="1"/>
    <col min="3378" max="3381" width="9.28515625" style="26" customWidth="1"/>
    <col min="3382" max="3409" width="8.85546875" style="26"/>
    <col min="3410" max="3410" width="64" style="26" customWidth="1"/>
    <col min="3411" max="3411" width="97.85546875" style="26" customWidth="1"/>
    <col min="3412" max="3605" width="8.85546875" style="26"/>
    <col min="3606" max="3606" width="1.28515625" style="26" customWidth="1"/>
    <col min="3607" max="3607" width="44.85546875" style="26" customWidth="1"/>
    <col min="3608" max="3608" width="47.28515625" style="26" customWidth="1"/>
    <col min="3609" max="3609" width="8.140625" style="26" customWidth="1"/>
    <col min="3610" max="3610" width="8.28515625" style="26" customWidth="1"/>
    <col min="3611" max="3611" width="5.42578125" style="26" customWidth="1"/>
    <col min="3612" max="3612" width="8.5703125" style="26" customWidth="1"/>
    <col min="3613" max="3613" width="13.7109375" style="26" customWidth="1"/>
    <col min="3614" max="3614" width="15.7109375" style="26" customWidth="1"/>
    <col min="3615" max="3615" width="14.7109375" style="26" customWidth="1"/>
    <col min="3616" max="3616" width="15" style="26" customWidth="1"/>
    <col min="3617" max="3618" width="14.28515625" style="26" customWidth="1"/>
    <col min="3619" max="3619" width="0" style="26" hidden="1" customWidth="1"/>
    <col min="3620" max="3620" width="18.85546875" style="26" customWidth="1"/>
    <col min="3621" max="3633" width="8" style="26" customWidth="1"/>
    <col min="3634" max="3637" width="9.28515625" style="26" customWidth="1"/>
    <col min="3638" max="3665" width="8.85546875" style="26"/>
    <col min="3666" max="3666" width="64" style="26" customWidth="1"/>
    <col min="3667" max="3667" width="97.85546875" style="26" customWidth="1"/>
    <col min="3668" max="3861" width="8.85546875" style="26"/>
    <col min="3862" max="3862" width="1.28515625" style="26" customWidth="1"/>
    <col min="3863" max="3863" width="44.85546875" style="26" customWidth="1"/>
    <col min="3864" max="3864" width="47.28515625" style="26" customWidth="1"/>
    <col min="3865" max="3865" width="8.140625" style="26" customWidth="1"/>
    <col min="3866" max="3866" width="8.28515625" style="26" customWidth="1"/>
    <col min="3867" max="3867" width="5.42578125" style="26" customWidth="1"/>
    <col min="3868" max="3868" width="8.5703125" style="26" customWidth="1"/>
    <col min="3869" max="3869" width="13.7109375" style="26" customWidth="1"/>
    <col min="3870" max="3870" width="15.7109375" style="26" customWidth="1"/>
    <col min="3871" max="3871" width="14.7109375" style="26" customWidth="1"/>
    <col min="3872" max="3872" width="15" style="26" customWidth="1"/>
    <col min="3873" max="3874" width="14.28515625" style="26" customWidth="1"/>
    <col min="3875" max="3875" width="0" style="26" hidden="1" customWidth="1"/>
    <col min="3876" max="3876" width="18.85546875" style="26" customWidth="1"/>
    <col min="3877" max="3889" width="8" style="26" customWidth="1"/>
    <col min="3890" max="3893" width="9.28515625" style="26" customWidth="1"/>
    <col min="3894" max="3921" width="8.85546875" style="26"/>
    <col min="3922" max="3922" width="64" style="26" customWidth="1"/>
    <col min="3923" max="3923" width="97.85546875" style="26" customWidth="1"/>
    <col min="3924" max="4117" width="8.85546875" style="26"/>
    <col min="4118" max="4118" width="1.28515625" style="26" customWidth="1"/>
    <col min="4119" max="4119" width="44.85546875" style="26" customWidth="1"/>
    <col min="4120" max="4120" width="47.28515625" style="26" customWidth="1"/>
    <col min="4121" max="4121" width="8.140625" style="26" customWidth="1"/>
    <col min="4122" max="4122" width="8.28515625" style="26" customWidth="1"/>
    <col min="4123" max="4123" width="5.42578125" style="26" customWidth="1"/>
    <col min="4124" max="4124" width="8.5703125" style="26" customWidth="1"/>
    <col min="4125" max="4125" width="13.7109375" style="26" customWidth="1"/>
    <col min="4126" max="4126" width="15.7109375" style="26" customWidth="1"/>
    <col min="4127" max="4127" width="14.7109375" style="26" customWidth="1"/>
    <col min="4128" max="4128" width="15" style="26" customWidth="1"/>
    <col min="4129" max="4130" width="14.28515625" style="26" customWidth="1"/>
    <col min="4131" max="4131" width="0" style="26" hidden="1" customWidth="1"/>
    <col min="4132" max="4132" width="18.85546875" style="26" customWidth="1"/>
    <col min="4133" max="4145" width="8" style="26" customWidth="1"/>
    <col min="4146" max="4149" width="9.28515625" style="26" customWidth="1"/>
    <col min="4150" max="4177" width="8.85546875" style="26"/>
    <col min="4178" max="4178" width="64" style="26" customWidth="1"/>
    <col min="4179" max="4179" width="97.85546875" style="26" customWidth="1"/>
    <col min="4180" max="4373" width="8.85546875" style="26"/>
    <col min="4374" max="4374" width="1.28515625" style="26" customWidth="1"/>
    <col min="4375" max="4375" width="44.85546875" style="26" customWidth="1"/>
    <col min="4376" max="4376" width="47.28515625" style="26" customWidth="1"/>
    <col min="4377" max="4377" width="8.140625" style="26" customWidth="1"/>
    <col min="4378" max="4378" width="8.28515625" style="26" customWidth="1"/>
    <col min="4379" max="4379" width="5.42578125" style="26" customWidth="1"/>
    <col min="4380" max="4380" width="8.5703125" style="26" customWidth="1"/>
    <col min="4381" max="4381" width="13.7109375" style="26" customWidth="1"/>
    <col min="4382" max="4382" width="15.7109375" style="26" customWidth="1"/>
    <col min="4383" max="4383" width="14.7109375" style="26" customWidth="1"/>
    <col min="4384" max="4384" width="15" style="26" customWidth="1"/>
    <col min="4385" max="4386" width="14.28515625" style="26" customWidth="1"/>
    <col min="4387" max="4387" width="0" style="26" hidden="1" customWidth="1"/>
    <col min="4388" max="4388" width="18.85546875" style="26" customWidth="1"/>
    <col min="4389" max="4401" width="8" style="26" customWidth="1"/>
    <col min="4402" max="4405" width="9.28515625" style="26" customWidth="1"/>
    <col min="4406" max="4433" width="8.85546875" style="26"/>
    <col min="4434" max="4434" width="64" style="26" customWidth="1"/>
    <col min="4435" max="4435" width="97.85546875" style="26" customWidth="1"/>
    <col min="4436" max="4629" width="8.85546875" style="26"/>
    <col min="4630" max="4630" width="1.28515625" style="26" customWidth="1"/>
    <col min="4631" max="4631" width="44.85546875" style="26" customWidth="1"/>
    <col min="4632" max="4632" width="47.28515625" style="26" customWidth="1"/>
    <col min="4633" max="4633" width="8.140625" style="26" customWidth="1"/>
    <col min="4634" max="4634" width="8.28515625" style="26" customWidth="1"/>
    <col min="4635" max="4635" width="5.42578125" style="26" customWidth="1"/>
    <col min="4636" max="4636" width="8.5703125" style="26" customWidth="1"/>
    <col min="4637" max="4637" width="13.7109375" style="26" customWidth="1"/>
    <col min="4638" max="4638" width="15.7109375" style="26" customWidth="1"/>
    <col min="4639" max="4639" width="14.7109375" style="26" customWidth="1"/>
    <col min="4640" max="4640" width="15" style="26" customWidth="1"/>
    <col min="4641" max="4642" width="14.28515625" style="26" customWidth="1"/>
    <col min="4643" max="4643" width="0" style="26" hidden="1" customWidth="1"/>
    <col min="4644" max="4644" width="18.85546875" style="26" customWidth="1"/>
    <col min="4645" max="4657" width="8" style="26" customWidth="1"/>
    <col min="4658" max="4661" width="9.28515625" style="26" customWidth="1"/>
    <col min="4662" max="4689" width="8.85546875" style="26"/>
    <col min="4690" max="4690" width="64" style="26" customWidth="1"/>
    <col min="4691" max="4691" width="97.85546875" style="26" customWidth="1"/>
    <col min="4692" max="4885" width="8.85546875" style="26"/>
    <col min="4886" max="4886" width="1.28515625" style="26" customWidth="1"/>
    <col min="4887" max="4887" width="44.85546875" style="26" customWidth="1"/>
    <col min="4888" max="4888" width="47.28515625" style="26" customWidth="1"/>
    <col min="4889" max="4889" width="8.140625" style="26" customWidth="1"/>
    <col min="4890" max="4890" width="8.28515625" style="26" customWidth="1"/>
    <col min="4891" max="4891" width="5.42578125" style="26" customWidth="1"/>
    <col min="4892" max="4892" width="8.5703125" style="26" customWidth="1"/>
    <col min="4893" max="4893" width="13.7109375" style="26" customWidth="1"/>
    <col min="4894" max="4894" width="15.7109375" style="26" customWidth="1"/>
    <col min="4895" max="4895" width="14.7109375" style="26" customWidth="1"/>
    <col min="4896" max="4896" width="15" style="26" customWidth="1"/>
    <col min="4897" max="4898" width="14.28515625" style="26" customWidth="1"/>
    <col min="4899" max="4899" width="0" style="26" hidden="1" customWidth="1"/>
    <col min="4900" max="4900" width="18.85546875" style="26" customWidth="1"/>
    <col min="4901" max="4913" width="8" style="26" customWidth="1"/>
    <col min="4914" max="4917" width="9.28515625" style="26" customWidth="1"/>
    <col min="4918" max="4945" width="8.85546875" style="26"/>
    <col min="4946" max="4946" width="64" style="26" customWidth="1"/>
    <col min="4947" max="4947" width="97.85546875" style="26" customWidth="1"/>
    <col min="4948" max="5141" width="8.85546875" style="26"/>
    <col min="5142" max="5142" width="1.28515625" style="26" customWidth="1"/>
    <col min="5143" max="5143" width="44.85546875" style="26" customWidth="1"/>
    <col min="5144" max="5144" width="47.28515625" style="26" customWidth="1"/>
    <col min="5145" max="5145" width="8.140625" style="26" customWidth="1"/>
    <col min="5146" max="5146" width="8.28515625" style="26" customWidth="1"/>
    <col min="5147" max="5147" width="5.42578125" style="26" customWidth="1"/>
    <col min="5148" max="5148" width="8.5703125" style="26" customWidth="1"/>
    <col min="5149" max="5149" width="13.7109375" style="26" customWidth="1"/>
    <col min="5150" max="5150" width="15.7109375" style="26" customWidth="1"/>
    <col min="5151" max="5151" width="14.7109375" style="26" customWidth="1"/>
    <col min="5152" max="5152" width="15" style="26" customWidth="1"/>
    <col min="5153" max="5154" width="14.28515625" style="26" customWidth="1"/>
    <col min="5155" max="5155" width="0" style="26" hidden="1" customWidth="1"/>
    <col min="5156" max="5156" width="18.85546875" style="26" customWidth="1"/>
    <col min="5157" max="5169" width="8" style="26" customWidth="1"/>
    <col min="5170" max="5173" width="9.28515625" style="26" customWidth="1"/>
    <col min="5174" max="5201" width="8.85546875" style="26"/>
    <col min="5202" max="5202" width="64" style="26" customWidth="1"/>
    <col min="5203" max="5203" width="97.85546875" style="26" customWidth="1"/>
    <col min="5204" max="5397" width="8.85546875" style="26"/>
    <col min="5398" max="5398" width="1.28515625" style="26" customWidth="1"/>
    <col min="5399" max="5399" width="44.85546875" style="26" customWidth="1"/>
    <col min="5400" max="5400" width="47.28515625" style="26" customWidth="1"/>
    <col min="5401" max="5401" width="8.140625" style="26" customWidth="1"/>
    <col min="5402" max="5402" width="8.28515625" style="26" customWidth="1"/>
    <col min="5403" max="5403" width="5.42578125" style="26" customWidth="1"/>
    <col min="5404" max="5404" width="8.5703125" style="26" customWidth="1"/>
    <col min="5405" max="5405" width="13.7109375" style="26" customWidth="1"/>
    <col min="5406" max="5406" width="15.7109375" style="26" customWidth="1"/>
    <col min="5407" max="5407" width="14.7109375" style="26" customWidth="1"/>
    <col min="5408" max="5408" width="15" style="26" customWidth="1"/>
    <col min="5409" max="5410" width="14.28515625" style="26" customWidth="1"/>
    <col min="5411" max="5411" width="0" style="26" hidden="1" customWidth="1"/>
    <col min="5412" max="5412" width="18.85546875" style="26" customWidth="1"/>
    <col min="5413" max="5425" width="8" style="26" customWidth="1"/>
    <col min="5426" max="5429" width="9.28515625" style="26" customWidth="1"/>
    <col min="5430" max="5457" width="8.85546875" style="26"/>
    <col min="5458" max="5458" width="64" style="26" customWidth="1"/>
    <col min="5459" max="5459" width="97.85546875" style="26" customWidth="1"/>
    <col min="5460" max="5653" width="8.85546875" style="26"/>
    <col min="5654" max="5654" width="1.28515625" style="26" customWidth="1"/>
    <col min="5655" max="5655" width="44.85546875" style="26" customWidth="1"/>
    <col min="5656" max="5656" width="47.28515625" style="26" customWidth="1"/>
    <col min="5657" max="5657" width="8.140625" style="26" customWidth="1"/>
    <col min="5658" max="5658" width="8.28515625" style="26" customWidth="1"/>
    <col min="5659" max="5659" width="5.42578125" style="26" customWidth="1"/>
    <col min="5660" max="5660" width="8.5703125" style="26" customWidth="1"/>
    <col min="5661" max="5661" width="13.7109375" style="26" customWidth="1"/>
    <col min="5662" max="5662" width="15.7109375" style="26" customWidth="1"/>
    <col min="5663" max="5663" width="14.7109375" style="26" customWidth="1"/>
    <col min="5664" max="5664" width="15" style="26" customWidth="1"/>
    <col min="5665" max="5666" width="14.28515625" style="26" customWidth="1"/>
    <col min="5667" max="5667" width="0" style="26" hidden="1" customWidth="1"/>
    <col min="5668" max="5668" width="18.85546875" style="26" customWidth="1"/>
    <col min="5669" max="5681" width="8" style="26" customWidth="1"/>
    <col min="5682" max="5685" width="9.28515625" style="26" customWidth="1"/>
    <col min="5686" max="5713" width="8.85546875" style="26"/>
    <col min="5714" max="5714" width="64" style="26" customWidth="1"/>
    <col min="5715" max="5715" width="97.85546875" style="26" customWidth="1"/>
    <col min="5716" max="5909" width="8.85546875" style="26"/>
    <col min="5910" max="5910" width="1.28515625" style="26" customWidth="1"/>
    <col min="5911" max="5911" width="44.85546875" style="26" customWidth="1"/>
    <col min="5912" max="5912" width="47.28515625" style="26" customWidth="1"/>
    <col min="5913" max="5913" width="8.140625" style="26" customWidth="1"/>
    <col min="5914" max="5914" width="8.28515625" style="26" customWidth="1"/>
    <col min="5915" max="5915" width="5.42578125" style="26" customWidth="1"/>
    <col min="5916" max="5916" width="8.5703125" style="26" customWidth="1"/>
    <col min="5917" max="5917" width="13.7109375" style="26" customWidth="1"/>
    <col min="5918" max="5918" width="15.7109375" style="26" customWidth="1"/>
    <col min="5919" max="5919" width="14.7109375" style="26" customWidth="1"/>
    <col min="5920" max="5920" width="15" style="26" customWidth="1"/>
    <col min="5921" max="5922" width="14.28515625" style="26" customWidth="1"/>
    <col min="5923" max="5923" width="0" style="26" hidden="1" customWidth="1"/>
    <col min="5924" max="5924" width="18.85546875" style="26" customWidth="1"/>
    <col min="5925" max="5937" width="8" style="26" customWidth="1"/>
    <col min="5938" max="5941" width="9.28515625" style="26" customWidth="1"/>
    <col min="5942" max="5969" width="8.85546875" style="26"/>
    <col min="5970" max="5970" width="64" style="26" customWidth="1"/>
    <col min="5971" max="5971" width="97.85546875" style="26" customWidth="1"/>
    <col min="5972" max="6165" width="8.85546875" style="26"/>
    <col min="6166" max="6166" width="1.28515625" style="26" customWidth="1"/>
    <col min="6167" max="6167" width="44.85546875" style="26" customWidth="1"/>
    <col min="6168" max="6168" width="47.28515625" style="26" customWidth="1"/>
    <col min="6169" max="6169" width="8.140625" style="26" customWidth="1"/>
    <col min="6170" max="6170" width="8.28515625" style="26" customWidth="1"/>
    <col min="6171" max="6171" width="5.42578125" style="26" customWidth="1"/>
    <col min="6172" max="6172" width="8.5703125" style="26" customWidth="1"/>
    <col min="6173" max="6173" width="13.7109375" style="26" customWidth="1"/>
    <col min="6174" max="6174" width="15.7109375" style="26" customWidth="1"/>
    <col min="6175" max="6175" width="14.7109375" style="26" customWidth="1"/>
    <col min="6176" max="6176" width="15" style="26" customWidth="1"/>
    <col min="6177" max="6178" width="14.28515625" style="26" customWidth="1"/>
    <col min="6179" max="6179" width="0" style="26" hidden="1" customWidth="1"/>
    <col min="6180" max="6180" width="18.85546875" style="26" customWidth="1"/>
    <col min="6181" max="6193" width="8" style="26" customWidth="1"/>
    <col min="6194" max="6197" width="9.28515625" style="26" customWidth="1"/>
    <col min="6198" max="6225" width="8.85546875" style="26"/>
    <col min="6226" max="6226" width="64" style="26" customWidth="1"/>
    <col min="6227" max="6227" width="97.85546875" style="26" customWidth="1"/>
    <col min="6228" max="6421" width="8.85546875" style="26"/>
    <col min="6422" max="6422" width="1.28515625" style="26" customWidth="1"/>
    <col min="6423" max="6423" width="44.85546875" style="26" customWidth="1"/>
    <col min="6424" max="6424" width="47.28515625" style="26" customWidth="1"/>
    <col min="6425" max="6425" width="8.140625" style="26" customWidth="1"/>
    <col min="6426" max="6426" width="8.28515625" style="26" customWidth="1"/>
    <col min="6427" max="6427" width="5.42578125" style="26" customWidth="1"/>
    <col min="6428" max="6428" width="8.5703125" style="26" customWidth="1"/>
    <col min="6429" max="6429" width="13.7109375" style="26" customWidth="1"/>
    <col min="6430" max="6430" width="15.7109375" style="26" customWidth="1"/>
    <col min="6431" max="6431" width="14.7109375" style="26" customWidth="1"/>
    <col min="6432" max="6432" width="15" style="26" customWidth="1"/>
    <col min="6433" max="6434" width="14.28515625" style="26" customWidth="1"/>
    <col min="6435" max="6435" width="0" style="26" hidden="1" customWidth="1"/>
    <col min="6436" max="6436" width="18.85546875" style="26" customWidth="1"/>
    <col min="6437" max="6449" width="8" style="26" customWidth="1"/>
    <col min="6450" max="6453" width="9.28515625" style="26" customWidth="1"/>
    <col min="6454" max="6481" width="8.85546875" style="26"/>
    <col min="6482" max="6482" width="64" style="26" customWidth="1"/>
    <col min="6483" max="6483" width="97.85546875" style="26" customWidth="1"/>
    <col min="6484" max="6677" width="8.85546875" style="26"/>
    <col min="6678" max="6678" width="1.28515625" style="26" customWidth="1"/>
    <col min="6679" max="6679" width="44.85546875" style="26" customWidth="1"/>
    <col min="6680" max="6680" width="47.28515625" style="26" customWidth="1"/>
    <col min="6681" max="6681" width="8.140625" style="26" customWidth="1"/>
    <col min="6682" max="6682" width="8.28515625" style="26" customWidth="1"/>
    <col min="6683" max="6683" width="5.42578125" style="26" customWidth="1"/>
    <col min="6684" max="6684" width="8.5703125" style="26" customWidth="1"/>
    <col min="6685" max="6685" width="13.7109375" style="26" customWidth="1"/>
    <col min="6686" max="6686" width="15.7109375" style="26" customWidth="1"/>
    <col min="6687" max="6687" width="14.7109375" style="26" customWidth="1"/>
    <col min="6688" max="6688" width="15" style="26" customWidth="1"/>
    <col min="6689" max="6690" width="14.28515625" style="26" customWidth="1"/>
    <col min="6691" max="6691" width="0" style="26" hidden="1" customWidth="1"/>
    <col min="6692" max="6692" width="18.85546875" style="26" customWidth="1"/>
    <col min="6693" max="6705" width="8" style="26" customWidth="1"/>
    <col min="6706" max="6709" width="9.28515625" style="26" customWidth="1"/>
    <col min="6710" max="6737" width="8.85546875" style="26"/>
    <col min="6738" max="6738" width="64" style="26" customWidth="1"/>
    <col min="6739" max="6739" width="97.85546875" style="26" customWidth="1"/>
    <col min="6740" max="6933" width="8.85546875" style="26"/>
    <col min="6934" max="6934" width="1.28515625" style="26" customWidth="1"/>
    <col min="6935" max="6935" width="44.85546875" style="26" customWidth="1"/>
    <col min="6936" max="6936" width="47.28515625" style="26" customWidth="1"/>
    <col min="6937" max="6937" width="8.140625" style="26" customWidth="1"/>
    <col min="6938" max="6938" width="8.28515625" style="26" customWidth="1"/>
    <col min="6939" max="6939" width="5.42578125" style="26" customWidth="1"/>
    <col min="6940" max="6940" width="8.5703125" style="26" customWidth="1"/>
    <col min="6941" max="6941" width="13.7109375" style="26" customWidth="1"/>
    <col min="6942" max="6942" width="15.7109375" style="26" customWidth="1"/>
    <col min="6943" max="6943" width="14.7109375" style="26" customWidth="1"/>
    <col min="6944" max="6944" width="15" style="26" customWidth="1"/>
    <col min="6945" max="6946" width="14.28515625" style="26" customWidth="1"/>
    <col min="6947" max="6947" width="0" style="26" hidden="1" customWidth="1"/>
    <col min="6948" max="6948" width="18.85546875" style="26" customWidth="1"/>
    <col min="6949" max="6961" width="8" style="26" customWidth="1"/>
    <col min="6962" max="6965" width="9.28515625" style="26" customWidth="1"/>
    <col min="6966" max="6993" width="8.85546875" style="26"/>
    <col min="6994" max="6994" width="64" style="26" customWidth="1"/>
    <col min="6995" max="6995" width="97.85546875" style="26" customWidth="1"/>
    <col min="6996" max="7189" width="8.85546875" style="26"/>
    <col min="7190" max="7190" width="1.28515625" style="26" customWidth="1"/>
    <col min="7191" max="7191" width="44.85546875" style="26" customWidth="1"/>
    <col min="7192" max="7192" width="47.28515625" style="26" customWidth="1"/>
    <col min="7193" max="7193" width="8.140625" style="26" customWidth="1"/>
    <col min="7194" max="7194" width="8.28515625" style="26" customWidth="1"/>
    <col min="7195" max="7195" width="5.42578125" style="26" customWidth="1"/>
    <col min="7196" max="7196" width="8.5703125" style="26" customWidth="1"/>
    <col min="7197" max="7197" width="13.7109375" style="26" customWidth="1"/>
    <col min="7198" max="7198" width="15.7109375" style="26" customWidth="1"/>
    <col min="7199" max="7199" width="14.7109375" style="26" customWidth="1"/>
    <col min="7200" max="7200" width="15" style="26" customWidth="1"/>
    <col min="7201" max="7202" width="14.28515625" style="26" customWidth="1"/>
    <col min="7203" max="7203" width="0" style="26" hidden="1" customWidth="1"/>
    <col min="7204" max="7204" width="18.85546875" style="26" customWidth="1"/>
    <col min="7205" max="7217" width="8" style="26" customWidth="1"/>
    <col min="7218" max="7221" width="9.28515625" style="26" customWidth="1"/>
    <col min="7222" max="7249" width="8.85546875" style="26"/>
    <col min="7250" max="7250" width="64" style="26" customWidth="1"/>
    <col min="7251" max="7251" width="97.85546875" style="26" customWidth="1"/>
    <col min="7252" max="7445" width="8.85546875" style="26"/>
    <col min="7446" max="7446" width="1.28515625" style="26" customWidth="1"/>
    <col min="7447" max="7447" width="44.85546875" style="26" customWidth="1"/>
    <col min="7448" max="7448" width="47.28515625" style="26" customWidth="1"/>
    <col min="7449" max="7449" width="8.140625" style="26" customWidth="1"/>
    <col min="7450" max="7450" width="8.28515625" style="26" customWidth="1"/>
    <col min="7451" max="7451" width="5.42578125" style="26" customWidth="1"/>
    <col min="7452" max="7452" width="8.5703125" style="26" customWidth="1"/>
    <col min="7453" max="7453" width="13.7109375" style="26" customWidth="1"/>
    <col min="7454" max="7454" width="15.7109375" style="26" customWidth="1"/>
    <col min="7455" max="7455" width="14.7109375" style="26" customWidth="1"/>
    <col min="7456" max="7456" width="15" style="26" customWidth="1"/>
    <col min="7457" max="7458" width="14.28515625" style="26" customWidth="1"/>
    <col min="7459" max="7459" width="0" style="26" hidden="1" customWidth="1"/>
    <col min="7460" max="7460" width="18.85546875" style="26" customWidth="1"/>
    <col min="7461" max="7473" width="8" style="26" customWidth="1"/>
    <col min="7474" max="7477" width="9.28515625" style="26" customWidth="1"/>
    <col min="7478" max="7505" width="8.85546875" style="26"/>
    <col min="7506" max="7506" width="64" style="26" customWidth="1"/>
    <col min="7507" max="7507" width="97.85546875" style="26" customWidth="1"/>
    <col min="7508" max="7701" width="8.85546875" style="26"/>
    <col min="7702" max="7702" width="1.28515625" style="26" customWidth="1"/>
    <col min="7703" max="7703" width="44.85546875" style="26" customWidth="1"/>
    <col min="7704" max="7704" width="47.28515625" style="26" customWidth="1"/>
    <col min="7705" max="7705" width="8.140625" style="26" customWidth="1"/>
    <col min="7706" max="7706" width="8.28515625" style="26" customWidth="1"/>
    <col min="7707" max="7707" width="5.42578125" style="26" customWidth="1"/>
    <col min="7708" max="7708" width="8.5703125" style="26" customWidth="1"/>
    <col min="7709" max="7709" width="13.7109375" style="26" customWidth="1"/>
    <col min="7710" max="7710" width="15.7109375" style="26" customWidth="1"/>
    <col min="7711" max="7711" width="14.7109375" style="26" customWidth="1"/>
    <col min="7712" max="7712" width="15" style="26" customWidth="1"/>
    <col min="7713" max="7714" width="14.28515625" style="26" customWidth="1"/>
    <col min="7715" max="7715" width="0" style="26" hidden="1" customWidth="1"/>
    <col min="7716" max="7716" width="18.85546875" style="26" customWidth="1"/>
    <col min="7717" max="7729" width="8" style="26" customWidth="1"/>
    <col min="7730" max="7733" width="9.28515625" style="26" customWidth="1"/>
    <col min="7734" max="7761" width="8.85546875" style="26"/>
    <col min="7762" max="7762" width="64" style="26" customWidth="1"/>
    <col min="7763" max="7763" width="97.85546875" style="26" customWidth="1"/>
    <col min="7764" max="7957" width="8.85546875" style="26"/>
    <col min="7958" max="7958" width="1.28515625" style="26" customWidth="1"/>
    <col min="7959" max="7959" width="44.85546875" style="26" customWidth="1"/>
    <col min="7960" max="7960" width="47.28515625" style="26" customWidth="1"/>
    <col min="7961" max="7961" width="8.140625" style="26" customWidth="1"/>
    <col min="7962" max="7962" width="8.28515625" style="26" customWidth="1"/>
    <col min="7963" max="7963" width="5.42578125" style="26" customWidth="1"/>
    <col min="7964" max="7964" width="8.5703125" style="26" customWidth="1"/>
    <col min="7965" max="7965" width="13.7109375" style="26" customWidth="1"/>
    <col min="7966" max="7966" width="15.7109375" style="26" customWidth="1"/>
    <col min="7967" max="7967" width="14.7109375" style="26" customWidth="1"/>
    <col min="7968" max="7968" width="15" style="26" customWidth="1"/>
    <col min="7969" max="7970" width="14.28515625" style="26" customWidth="1"/>
    <col min="7971" max="7971" width="0" style="26" hidden="1" customWidth="1"/>
    <col min="7972" max="7972" width="18.85546875" style="26" customWidth="1"/>
    <col min="7973" max="7985" width="8" style="26" customWidth="1"/>
    <col min="7986" max="7989" width="9.28515625" style="26" customWidth="1"/>
    <col min="7990" max="8017" width="8.85546875" style="26"/>
    <col min="8018" max="8018" width="64" style="26" customWidth="1"/>
    <col min="8019" max="8019" width="97.85546875" style="26" customWidth="1"/>
    <col min="8020" max="8213" width="8.85546875" style="26"/>
    <col min="8214" max="8214" width="1.28515625" style="26" customWidth="1"/>
    <col min="8215" max="8215" width="44.85546875" style="26" customWidth="1"/>
    <col min="8216" max="8216" width="47.28515625" style="26" customWidth="1"/>
    <col min="8217" max="8217" width="8.140625" style="26" customWidth="1"/>
    <col min="8218" max="8218" width="8.28515625" style="26" customWidth="1"/>
    <col min="8219" max="8219" width="5.42578125" style="26" customWidth="1"/>
    <col min="8220" max="8220" width="8.5703125" style="26" customWidth="1"/>
    <col min="8221" max="8221" width="13.7109375" style="26" customWidth="1"/>
    <col min="8222" max="8222" width="15.7109375" style="26" customWidth="1"/>
    <col min="8223" max="8223" width="14.7109375" style="26" customWidth="1"/>
    <col min="8224" max="8224" width="15" style="26" customWidth="1"/>
    <col min="8225" max="8226" width="14.28515625" style="26" customWidth="1"/>
    <col min="8227" max="8227" width="0" style="26" hidden="1" customWidth="1"/>
    <col min="8228" max="8228" width="18.85546875" style="26" customWidth="1"/>
    <col min="8229" max="8241" width="8" style="26" customWidth="1"/>
    <col min="8242" max="8245" width="9.28515625" style="26" customWidth="1"/>
    <col min="8246" max="8273" width="8.85546875" style="26"/>
    <col min="8274" max="8274" width="64" style="26" customWidth="1"/>
    <col min="8275" max="8275" width="97.85546875" style="26" customWidth="1"/>
    <col min="8276" max="8469" width="8.85546875" style="26"/>
    <col min="8470" max="8470" width="1.28515625" style="26" customWidth="1"/>
    <col min="8471" max="8471" width="44.85546875" style="26" customWidth="1"/>
    <col min="8472" max="8472" width="47.28515625" style="26" customWidth="1"/>
    <col min="8473" max="8473" width="8.140625" style="26" customWidth="1"/>
    <col min="8474" max="8474" width="8.28515625" style="26" customWidth="1"/>
    <col min="8475" max="8475" width="5.42578125" style="26" customWidth="1"/>
    <col min="8476" max="8476" width="8.5703125" style="26" customWidth="1"/>
    <col min="8477" max="8477" width="13.7109375" style="26" customWidth="1"/>
    <col min="8478" max="8478" width="15.7109375" style="26" customWidth="1"/>
    <col min="8479" max="8479" width="14.7109375" style="26" customWidth="1"/>
    <col min="8480" max="8480" width="15" style="26" customWidth="1"/>
    <col min="8481" max="8482" width="14.28515625" style="26" customWidth="1"/>
    <col min="8483" max="8483" width="0" style="26" hidden="1" customWidth="1"/>
    <col min="8484" max="8484" width="18.85546875" style="26" customWidth="1"/>
    <col min="8485" max="8497" width="8" style="26" customWidth="1"/>
    <col min="8498" max="8501" width="9.28515625" style="26" customWidth="1"/>
    <col min="8502" max="8529" width="8.85546875" style="26"/>
    <col min="8530" max="8530" width="64" style="26" customWidth="1"/>
    <col min="8531" max="8531" width="97.85546875" style="26" customWidth="1"/>
    <col min="8532" max="8725" width="8.85546875" style="26"/>
    <col min="8726" max="8726" width="1.28515625" style="26" customWidth="1"/>
    <col min="8727" max="8727" width="44.85546875" style="26" customWidth="1"/>
    <col min="8728" max="8728" width="47.28515625" style="26" customWidth="1"/>
    <col min="8729" max="8729" width="8.140625" style="26" customWidth="1"/>
    <col min="8730" max="8730" width="8.28515625" style="26" customWidth="1"/>
    <col min="8731" max="8731" width="5.42578125" style="26" customWidth="1"/>
    <col min="8732" max="8732" width="8.5703125" style="26" customWidth="1"/>
    <col min="8733" max="8733" width="13.7109375" style="26" customWidth="1"/>
    <col min="8734" max="8734" width="15.7109375" style="26" customWidth="1"/>
    <col min="8735" max="8735" width="14.7109375" style="26" customWidth="1"/>
    <col min="8736" max="8736" width="15" style="26" customWidth="1"/>
    <col min="8737" max="8738" width="14.28515625" style="26" customWidth="1"/>
    <col min="8739" max="8739" width="0" style="26" hidden="1" customWidth="1"/>
    <col min="8740" max="8740" width="18.85546875" style="26" customWidth="1"/>
    <col min="8741" max="8753" width="8" style="26" customWidth="1"/>
    <col min="8754" max="8757" width="9.28515625" style="26" customWidth="1"/>
    <col min="8758" max="8785" width="8.85546875" style="26"/>
    <col min="8786" max="8786" width="64" style="26" customWidth="1"/>
    <col min="8787" max="8787" width="97.85546875" style="26" customWidth="1"/>
    <col min="8788" max="8981" width="8.85546875" style="26"/>
    <col min="8982" max="8982" width="1.28515625" style="26" customWidth="1"/>
    <col min="8983" max="8983" width="44.85546875" style="26" customWidth="1"/>
    <col min="8984" max="8984" width="47.28515625" style="26" customWidth="1"/>
    <col min="8985" max="8985" width="8.140625" style="26" customWidth="1"/>
    <col min="8986" max="8986" width="8.28515625" style="26" customWidth="1"/>
    <col min="8987" max="8987" width="5.42578125" style="26" customWidth="1"/>
    <col min="8988" max="8988" width="8.5703125" style="26" customWidth="1"/>
    <col min="8989" max="8989" width="13.7109375" style="26" customWidth="1"/>
    <col min="8990" max="8990" width="15.7109375" style="26" customWidth="1"/>
    <col min="8991" max="8991" width="14.7109375" style="26" customWidth="1"/>
    <col min="8992" max="8992" width="15" style="26" customWidth="1"/>
    <col min="8993" max="8994" width="14.28515625" style="26" customWidth="1"/>
    <col min="8995" max="8995" width="0" style="26" hidden="1" customWidth="1"/>
    <col min="8996" max="8996" width="18.85546875" style="26" customWidth="1"/>
    <col min="8997" max="9009" width="8" style="26" customWidth="1"/>
    <col min="9010" max="9013" width="9.28515625" style="26" customWidth="1"/>
    <col min="9014" max="9041" width="8.85546875" style="26"/>
    <col min="9042" max="9042" width="64" style="26" customWidth="1"/>
    <col min="9043" max="9043" width="97.85546875" style="26" customWidth="1"/>
    <col min="9044" max="9237" width="8.85546875" style="26"/>
    <col min="9238" max="9238" width="1.28515625" style="26" customWidth="1"/>
    <col min="9239" max="9239" width="44.85546875" style="26" customWidth="1"/>
    <col min="9240" max="9240" width="47.28515625" style="26" customWidth="1"/>
    <col min="9241" max="9241" width="8.140625" style="26" customWidth="1"/>
    <col min="9242" max="9242" width="8.28515625" style="26" customWidth="1"/>
    <col min="9243" max="9243" width="5.42578125" style="26" customWidth="1"/>
    <col min="9244" max="9244" width="8.5703125" style="26" customWidth="1"/>
    <col min="9245" max="9245" width="13.7109375" style="26" customWidth="1"/>
    <col min="9246" max="9246" width="15.7109375" style="26" customWidth="1"/>
    <col min="9247" max="9247" width="14.7109375" style="26" customWidth="1"/>
    <col min="9248" max="9248" width="15" style="26" customWidth="1"/>
    <col min="9249" max="9250" width="14.28515625" style="26" customWidth="1"/>
    <col min="9251" max="9251" width="0" style="26" hidden="1" customWidth="1"/>
    <col min="9252" max="9252" width="18.85546875" style="26" customWidth="1"/>
    <col min="9253" max="9265" width="8" style="26" customWidth="1"/>
    <col min="9266" max="9269" width="9.28515625" style="26" customWidth="1"/>
    <col min="9270" max="9297" width="8.85546875" style="26"/>
    <col min="9298" max="9298" width="64" style="26" customWidth="1"/>
    <col min="9299" max="9299" width="97.85546875" style="26" customWidth="1"/>
    <col min="9300" max="9493" width="8.85546875" style="26"/>
    <col min="9494" max="9494" width="1.28515625" style="26" customWidth="1"/>
    <col min="9495" max="9495" width="44.85546875" style="26" customWidth="1"/>
    <col min="9496" max="9496" width="47.28515625" style="26" customWidth="1"/>
    <col min="9497" max="9497" width="8.140625" style="26" customWidth="1"/>
    <col min="9498" max="9498" width="8.28515625" style="26" customWidth="1"/>
    <col min="9499" max="9499" width="5.42578125" style="26" customWidth="1"/>
    <col min="9500" max="9500" width="8.5703125" style="26" customWidth="1"/>
    <col min="9501" max="9501" width="13.7109375" style="26" customWidth="1"/>
    <col min="9502" max="9502" width="15.7109375" style="26" customWidth="1"/>
    <col min="9503" max="9503" width="14.7109375" style="26" customWidth="1"/>
    <col min="9504" max="9504" width="15" style="26" customWidth="1"/>
    <col min="9505" max="9506" width="14.28515625" style="26" customWidth="1"/>
    <col min="9507" max="9507" width="0" style="26" hidden="1" customWidth="1"/>
    <col min="9508" max="9508" width="18.85546875" style="26" customWidth="1"/>
    <col min="9509" max="9521" width="8" style="26" customWidth="1"/>
    <col min="9522" max="9525" width="9.28515625" style="26" customWidth="1"/>
    <col min="9526" max="9553" width="8.85546875" style="26"/>
    <col min="9554" max="9554" width="64" style="26" customWidth="1"/>
    <col min="9555" max="9555" width="97.85546875" style="26" customWidth="1"/>
    <col min="9556" max="9749" width="8.85546875" style="26"/>
    <col min="9750" max="9750" width="1.28515625" style="26" customWidth="1"/>
    <col min="9751" max="9751" width="44.85546875" style="26" customWidth="1"/>
    <col min="9752" max="9752" width="47.28515625" style="26" customWidth="1"/>
    <col min="9753" max="9753" width="8.140625" style="26" customWidth="1"/>
    <col min="9754" max="9754" width="8.28515625" style="26" customWidth="1"/>
    <col min="9755" max="9755" width="5.42578125" style="26" customWidth="1"/>
    <col min="9756" max="9756" width="8.5703125" style="26" customWidth="1"/>
    <col min="9757" max="9757" width="13.7109375" style="26" customWidth="1"/>
    <col min="9758" max="9758" width="15.7109375" style="26" customWidth="1"/>
    <col min="9759" max="9759" width="14.7109375" style="26" customWidth="1"/>
    <col min="9760" max="9760" width="15" style="26" customWidth="1"/>
    <col min="9761" max="9762" width="14.28515625" style="26" customWidth="1"/>
    <col min="9763" max="9763" width="0" style="26" hidden="1" customWidth="1"/>
    <col min="9764" max="9764" width="18.85546875" style="26" customWidth="1"/>
    <col min="9765" max="9777" width="8" style="26" customWidth="1"/>
    <col min="9778" max="9781" width="9.28515625" style="26" customWidth="1"/>
    <col min="9782" max="9809" width="8.85546875" style="26"/>
    <col min="9810" max="9810" width="64" style="26" customWidth="1"/>
    <col min="9811" max="9811" width="97.85546875" style="26" customWidth="1"/>
    <col min="9812" max="10005" width="8.85546875" style="26"/>
    <col min="10006" max="10006" width="1.28515625" style="26" customWidth="1"/>
    <col min="10007" max="10007" width="44.85546875" style="26" customWidth="1"/>
    <col min="10008" max="10008" width="47.28515625" style="26" customWidth="1"/>
    <col min="10009" max="10009" width="8.140625" style="26" customWidth="1"/>
    <col min="10010" max="10010" width="8.28515625" style="26" customWidth="1"/>
    <col min="10011" max="10011" width="5.42578125" style="26" customWidth="1"/>
    <col min="10012" max="10012" width="8.5703125" style="26" customWidth="1"/>
    <col min="10013" max="10013" width="13.7109375" style="26" customWidth="1"/>
    <col min="10014" max="10014" width="15.7109375" style="26" customWidth="1"/>
    <col min="10015" max="10015" width="14.7109375" style="26" customWidth="1"/>
    <col min="10016" max="10016" width="15" style="26" customWidth="1"/>
    <col min="10017" max="10018" width="14.28515625" style="26" customWidth="1"/>
    <col min="10019" max="10019" width="0" style="26" hidden="1" customWidth="1"/>
    <col min="10020" max="10020" width="18.85546875" style="26" customWidth="1"/>
    <col min="10021" max="10033" width="8" style="26" customWidth="1"/>
    <col min="10034" max="10037" width="9.28515625" style="26" customWidth="1"/>
    <col min="10038" max="10065" width="8.85546875" style="26"/>
    <col min="10066" max="10066" width="64" style="26" customWidth="1"/>
    <col min="10067" max="10067" width="97.85546875" style="26" customWidth="1"/>
    <col min="10068" max="10261" width="8.85546875" style="26"/>
    <col min="10262" max="10262" width="1.28515625" style="26" customWidth="1"/>
    <col min="10263" max="10263" width="44.85546875" style="26" customWidth="1"/>
    <col min="10264" max="10264" width="47.28515625" style="26" customWidth="1"/>
    <col min="10265" max="10265" width="8.140625" style="26" customWidth="1"/>
    <col min="10266" max="10266" width="8.28515625" style="26" customWidth="1"/>
    <col min="10267" max="10267" width="5.42578125" style="26" customWidth="1"/>
    <col min="10268" max="10268" width="8.5703125" style="26" customWidth="1"/>
    <col min="10269" max="10269" width="13.7109375" style="26" customWidth="1"/>
    <col min="10270" max="10270" width="15.7109375" style="26" customWidth="1"/>
    <col min="10271" max="10271" width="14.7109375" style="26" customWidth="1"/>
    <col min="10272" max="10272" width="15" style="26" customWidth="1"/>
    <col min="10273" max="10274" width="14.28515625" style="26" customWidth="1"/>
    <col min="10275" max="10275" width="0" style="26" hidden="1" customWidth="1"/>
    <col min="10276" max="10276" width="18.85546875" style="26" customWidth="1"/>
    <col min="10277" max="10289" width="8" style="26" customWidth="1"/>
    <col min="10290" max="10293" width="9.28515625" style="26" customWidth="1"/>
    <col min="10294" max="10321" width="8.85546875" style="26"/>
    <col min="10322" max="10322" width="64" style="26" customWidth="1"/>
    <col min="10323" max="10323" width="97.85546875" style="26" customWidth="1"/>
    <col min="10324" max="10517" width="8.85546875" style="26"/>
    <col min="10518" max="10518" width="1.28515625" style="26" customWidth="1"/>
    <col min="10519" max="10519" width="44.85546875" style="26" customWidth="1"/>
    <col min="10520" max="10520" width="47.28515625" style="26" customWidth="1"/>
    <col min="10521" max="10521" width="8.140625" style="26" customWidth="1"/>
    <col min="10522" max="10522" width="8.28515625" style="26" customWidth="1"/>
    <col min="10523" max="10523" width="5.42578125" style="26" customWidth="1"/>
    <col min="10524" max="10524" width="8.5703125" style="26" customWidth="1"/>
    <col min="10525" max="10525" width="13.7109375" style="26" customWidth="1"/>
    <col min="10526" max="10526" width="15.7109375" style="26" customWidth="1"/>
    <col min="10527" max="10527" width="14.7109375" style="26" customWidth="1"/>
    <col min="10528" max="10528" width="15" style="26" customWidth="1"/>
    <col min="10529" max="10530" width="14.28515625" style="26" customWidth="1"/>
    <col min="10531" max="10531" width="0" style="26" hidden="1" customWidth="1"/>
    <col min="10532" max="10532" width="18.85546875" style="26" customWidth="1"/>
    <col min="10533" max="10545" width="8" style="26" customWidth="1"/>
    <col min="10546" max="10549" width="9.28515625" style="26" customWidth="1"/>
    <col min="10550" max="10577" width="8.85546875" style="26"/>
    <col min="10578" max="10578" width="64" style="26" customWidth="1"/>
    <col min="10579" max="10579" width="97.85546875" style="26" customWidth="1"/>
    <col min="10580" max="10773" width="8.85546875" style="26"/>
    <col min="10774" max="10774" width="1.28515625" style="26" customWidth="1"/>
    <col min="10775" max="10775" width="44.85546875" style="26" customWidth="1"/>
    <col min="10776" max="10776" width="47.28515625" style="26" customWidth="1"/>
    <col min="10777" max="10777" width="8.140625" style="26" customWidth="1"/>
    <col min="10778" max="10778" width="8.28515625" style="26" customWidth="1"/>
    <col min="10779" max="10779" width="5.42578125" style="26" customWidth="1"/>
    <col min="10780" max="10780" width="8.5703125" style="26" customWidth="1"/>
    <col min="10781" max="10781" width="13.7109375" style="26" customWidth="1"/>
    <col min="10782" max="10782" width="15.7109375" style="26" customWidth="1"/>
    <col min="10783" max="10783" width="14.7109375" style="26" customWidth="1"/>
    <col min="10784" max="10784" width="15" style="26" customWidth="1"/>
    <col min="10785" max="10786" width="14.28515625" style="26" customWidth="1"/>
    <col min="10787" max="10787" width="0" style="26" hidden="1" customWidth="1"/>
    <col min="10788" max="10788" width="18.85546875" style="26" customWidth="1"/>
    <col min="10789" max="10801" width="8" style="26" customWidth="1"/>
    <col min="10802" max="10805" width="9.28515625" style="26" customWidth="1"/>
    <col min="10806" max="10833" width="8.85546875" style="26"/>
    <col min="10834" max="10834" width="64" style="26" customWidth="1"/>
    <col min="10835" max="10835" width="97.85546875" style="26" customWidth="1"/>
    <col min="10836" max="11029" width="8.85546875" style="26"/>
    <col min="11030" max="11030" width="1.28515625" style="26" customWidth="1"/>
    <col min="11031" max="11031" width="44.85546875" style="26" customWidth="1"/>
    <col min="11032" max="11032" width="47.28515625" style="26" customWidth="1"/>
    <col min="11033" max="11033" width="8.140625" style="26" customWidth="1"/>
    <col min="11034" max="11034" width="8.28515625" style="26" customWidth="1"/>
    <col min="11035" max="11035" width="5.42578125" style="26" customWidth="1"/>
    <col min="11036" max="11036" width="8.5703125" style="26" customWidth="1"/>
    <col min="11037" max="11037" width="13.7109375" style="26" customWidth="1"/>
    <col min="11038" max="11038" width="15.7109375" style="26" customWidth="1"/>
    <col min="11039" max="11039" width="14.7109375" style="26" customWidth="1"/>
    <col min="11040" max="11040" width="15" style="26" customWidth="1"/>
    <col min="11041" max="11042" width="14.28515625" style="26" customWidth="1"/>
    <col min="11043" max="11043" width="0" style="26" hidden="1" customWidth="1"/>
    <col min="11044" max="11044" width="18.85546875" style="26" customWidth="1"/>
    <col min="11045" max="11057" width="8" style="26" customWidth="1"/>
    <col min="11058" max="11061" width="9.28515625" style="26" customWidth="1"/>
    <col min="11062" max="11089" width="8.85546875" style="26"/>
    <col min="11090" max="11090" width="64" style="26" customWidth="1"/>
    <col min="11091" max="11091" width="97.85546875" style="26" customWidth="1"/>
    <col min="11092" max="11285" width="8.85546875" style="26"/>
    <col min="11286" max="11286" width="1.28515625" style="26" customWidth="1"/>
    <col min="11287" max="11287" width="44.85546875" style="26" customWidth="1"/>
    <col min="11288" max="11288" width="47.28515625" style="26" customWidth="1"/>
    <col min="11289" max="11289" width="8.140625" style="26" customWidth="1"/>
    <col min="11290" max="11290" width="8.28515625" style="26" customWidth="1"/>
    <col min="11291" max="11291" width="5.42578125" style="26" customWidth="1"/>
    <col min="11292" max="11292" width="8.5703125" style="26" customWidth="1"/>
    <col min="11293" max="11293" width="13.7109375" style="26" customWidth="1"/>
    <col min="11294" max="11294" width="15.7109375" style="26" customWidth="1"/>
    <col min="11295" max="11295" width="14.7109375" style="26" customWidth="1"/>
    <col min="11296" max="11296" width="15" style="26" customWidth="1"/>
    <col min="11297" max="11298" width="14.28515625" style="26" customWidth="1"/>
    <col min="11299" max="11299" width="0" style="26" hidden="1" customWidth="1"/>
    <col min="11300" max="11300" width="18.85546875" style="26" customWidth="1"/>
    <col min="11301" max="11313" width="8" style="26" customWidth="1"/>
    <col min="11314" max="11317" width="9.28515625" style="26" customWidth="1"/>
    <col min="11318" max="11345" width="8.85546875" style="26"/>
    <col min="11346" max="11346" width="64" style="26" customWidth="1"/>
    <col min="11347" max="11347" width="97.85546875" style="26" customWidth="1"/>
    <col min="11348" max="11541" width="8.85546875" style="26"/>
    <col min="11542" max="11542" width="1.28515625" style="26" customWidth="1"/>
    <col min="11543" max="11543" width="44.85546875" style="26" customWidth="1"/>
    <col min="11544" max="11544" width="47.28515625" style="26" customWidth="1"/>
    <col min="11545" max="11545" width="8.140625" style="26" customWidth="1"/>
    <col min="11546" max="11546" width="8.28515625" style="26" customWidth="1"/>
    <col min="11547" max="11547" width="5.42578125" style="26" customWidth="1"/>
    <col min="11548" max="11548" width="8.5703125" style="26" customWidth="1"/>
    <col min="11549" max="11549" width="13.7109375" style="26" customWidth="1"/>
    <col min="11550" max="11550" width="15.7109375" style="26" customWidth="1"/>
    <col min="11551" max="11551" width="14.7109375" style="26" customWidth="1"/>
    <col min="11552" max="11552" width="15" style="26" customWidth="1"/>
    <col min="11553" max="11554" width="14.28515625" style="26" customWidth="1"/>
    <col min="11555" max="11555" width="0" style="26" hidden="1" customWidth="1"/>
    <col min="11556" max="11556" width="18.85546875" style="26" customWidth="1"/>
    <col min="11557" max="11569" width="8" style="26" customWidth="1"/>
    <col min="11570" max="11573" width="9.28515625" style="26" customWidth="1"/>
    <col min="11574" max="11601" width="8.85546875" style="26"/>
    <col min="11602" max="11602" width="64" style="26" customWidth="1"/>
    <col min="11603" max="11603" width="97.85546875" style="26" customWidth="1"/>
    <col min="11604" max="11797" width="8.85546875" style="26"/>
    <col min="11798" max="11798" width="1.28515625" style="26" customWidth="1"/>
    <col min="11799" max="11799" width="44.85546875" style="26" customWidth="1"/>
    <col min="11800" max="11800" width="47.28515625" style="26" customWidth="1"/>
    <col min="11801" max="11801" width="8.140625" style="26" customWidth="1"/>
    <col min="11802" max="11802" width="8.28515625" style="26" customWidth="1"/>
    <col min="11803" max="11803" width="5.42578125" style="26" customWidth="1"/>
    <col min="11804" max="11804" width="8.5703125" style="26" customWidth="1"/>
    <col min="11805" max="11805" width="13.7109375" style="26" customWidth="1"/>
    <col min="11806" max="11806" width="15.7109375" style="26" customWidth="1"/>
    <col min="11807" max="11807" width="14.7109375" style="26" customWidth="1"/>
    <col min="11808" max="11808" width="15" style="26" customWidth="1"/>
    <col min="11809" max="11810" width="14.28515625" style="26" customWidth="1"/>
    <col min="11811" max="11811" width="0" style="26" hidden="1" customWidth="1"/>
    <col min="11812" max="11812" width="18.85546875" style="26" customWidth="1"/>
    <col min="11813" max="11825" width="8" style="26" customWidth="1"/>
    <col min="11826" max="11829" width="9.28515625" style="26" customWidth="1"/>
    <col min="11830" max="11857" width="8.85546875" style="26"/>
    <col min="11858" max="11858" width="64" style="26" customWidth="1"/>
    <col min="11859" max="11859" width="97.85546875" style="26" customWidth="1"/>
    <col min="11860" max="12053" width="8.85546875" style="26"/>
    <col min="12054" max="12054" width="1.28515625" style="26" customWidth="1"/>
    <col min="12055" max="12055" width="44.85546875" style="26" customWidth="1"/>
    <col min="12056" max="12056" width="47.28515625" style="26" customWidth="1"/>
    <col min="12057" max="12057" width="8.140625" style="26" customWidth="1"/>
    <col min="12058" max="12058" width="8.28515625" style="26" customWidth="1"/>
    <col min="12059" max="12059" width="5.42578125" style="26" customWidth="1"/>
    <col min="12060" max="12060" width="8.5703125" style="26" customWidth="1"/>
    <col min="12061" max="12061" width="13.7109375" style="26" customWidth="1"/>
    <col min="12062" max="12062" width="15.7109375" style="26" customWidth="1"/>
    <col min="12063" max="12063" width="14.7109375" style="26" customWidth="1"/>
    <col min="12064" max="12064" width="15" style="26" customWidth="1"/>
    <col min="12065" max="12066" width="14.28515625" style="26" customWidth="1"/>
    <col min="12067" max="12067" width="0" style="26" hidden="1" customWidth="1"/>
    <col min="12068" max="12068" width="18.85546875" style="26" customWidth="1"/>
    <col min="12069" max="12081" width="8" style="26" customWidth="1"/>
    <col min="12082" max="12085" width="9.28515625" style="26" customWidth="1"/>
    <col min="12086" max="12113" width="8.85546875" style="26"/>
    <col min="12114" max="12114" width="64" style="26" customWidth="1"/>
    <col min="12115" max="12115" width="97.85546875" style="26" customWidth="1"/>
    <col min="12116" max="12309" width="8.85546875" style="26"/>
    <col min="12310" max="12310" width="1.28515625" style="26" customWidth="1"/>
    <col min="12311" max="12311" width="44.85546875" style="26" customWidth="1"/>
    <col min="12312" max="12312" width="47.28515625" style="26" customWidth="1"/>
    <col min="12313" max="12313" width="8.140625" style="26" customWidth="1"/>
    <col min="12314" max="12314" width="8.28515625" style="26" customWidth="1"/>
    <col min="12315" max="12315" width="5.42578125" style="26" customWidth="1"/>
    <col min="12316" max="12316" width="8.5703125" style="26" customWidth="1"/>
    <col min="12317" max="12317" width="13.7109375" style="26" customWidth="1"/>
    <col min="12318" max="12318" width="15.7109375" style="26" customWidth="1"/>
    <col min="12319" max="12319" width="14.7109375" style="26" customWidth="1"/>
    <col min="12320" max="12320" width="15" style="26" customWidth="1"/>
    <col min="12321" max="12322" width="14.28515625" style="26" customWidth="1"/>
    <col min="12323" max="12323" width="0" style="26" hidden="1" customWidth="1"/>
    <col min="12324" max="12324" width="18.85546875" style="26" customWidth="1"/>
    <col min="12325" max="12337" width="8" style="26" customWidth="1"/>
    <col min="12338" max="12341" width="9.28515625" style="26" customWidth="1"/>
    <col min="12342" max="12369" width="8.85546875" style="26"/>
    <col min="12370" max="12370" width="64" style="26" customWidth="1"/>
    <col min="12371" max="12371" width="97.85546875" style="26" customWidth="1"/>
    <col min="12372" max="12565" width="8.85546875" style="26"/>
    <col min="12566" max="12566" width="1.28515625" style="26" customWidth="1"/>
    <col min="12567" max="12567" width="44.85546875" style="26" customWidth="1"/>
    <col min="12568" max="12568" width="47.28515625" style="26" customWidth="1"/>
    <col min="12569" max="12569" width="8.140625" style="26" customWidth="1"/>
    <col min="12570" max="12570" width="8.28515625" style="26" customWidth="1"/>
    <col min="12571" max="12571" width="5.42578125" style="26" customWidth="1"/>
    <col min="12572" max="12572" width="8.5703125" style="26" customWidth="1"/>
    <col min="12573" max="12573" width="13.7109375" style="26" customWidth="1"/>
    <col min="12574" max="12574" width="15.7109375" style="26" customWidth="1"/>
    <col min="12575" max="12575" width="14.7109375" style="26" customWidth="1"/>
    <col min="12576" max="12576" width="15" style="26" customWidth="1"/>
    <col min="12577" max="12578" width="14.28515625" style="26" customWidth="1"/>
    <col min="12579" max="12579" width="0" style="26" hidden="1" customWidth="1"/>
    <col min="12580" max="12580" width="18.85546875" style="26" customWidth="1"/>
    <col min="12581" max="12593" width="8" style="26" customWidth="1"/>
    <col min="12594" max="12597" width="9.28515625" style="26" customWidth="1"/>
    <col min="12598" max="12625" width="8.85546875" style="26"/>
    <col min="12626" max="12626" width="64" style="26" customWidth="1"/>
    <col min="12627" max="12627" width="97.85546875" style="26" customWidth="1"/>
    <col min="12628" max="12821" width="8.85546875" style="26"/>
    <col min="12822" max="12822" width="1.28515625" style="26" customWidth="1"/>
    <col min="12823" max="12823" width="44.85546875" style="26" customWidth="1"/>
    <col min="12824" max="12824" width="47.28515625" style="26" customWidth="1"/>
    <col min="12825" max="12825" width="8.140625" style="26" customWidth="1"/>
    <col min="12826" max="12826" width="8.28515625" style="26" customWidth="1"/>
    <col min="12827" max="12827" width="5.42578125" style="26" customWidth="1"/>
    <col min="12828" max="12828" width="8.5703125" style="26" customWidth="1"/>
    <col min="12829" max="12829" width="13.7109375" style="26" customWidth="1"/>
    <col min="12830" max="12830" width="15.7109375" style="26" customWidth="1"/>
    <col min="12831" max="12831" width="14.7109375" style="26" customWidth="1"/>
    <col min="12832" max="12832" width="15" style="26" customWidth="1"/>
    <col min="12833" max="12834" width="14.28515625" style="26" customWidth="1"/>
    <col min="12835" max="12835" width="0" style="26" hidden="1" customWidth="1"/>
    <col min="12836" max="12836" width="18.85546875" style="26" customWidth="1"/>
    <col min="12837" max="12849" width="8" style="26" customWidth="1"/>
    <col min="12850" max="12853" width="9.28515625" style="26" customWidth="1"/>
    <col min="12854" max="12881" width="8.85546875" style="26"/>
    <col min="12882" max="12882" width="64" style="26" customWidth="1"/>
    <col min="12883" max="12883" width="97.85546875" style="26" customWidth="1"/>
    <col min="12884" max="13077" width="8.85546875" style="26"/>
    <col min="13078" max="13078" width="1.28515625" style="26" customWidth="1"/>
    <col min="13079" max="13079" width="44.85546875" style="26" customWidth="1"/>
    <col min="13080" max="13080" width="47.28515625" style="26" customWidth="1"/>
    <col min="13081" max="13081" width="8.140625" style="26" customWidth="1"/>
    <col min="13082" max="13082" width="8.28515625" style="26" customWidth="1"/>
    <col min="13083" max="13083" width="5.42578125" style="26" customWidth="1"/>
    <col min="13084" max="13084" width="8.5703125" style="26" customWidth="1"/>
    <col min="13085" max="13085" width="13.7109375" style="26" customWidth="1"/>
    <col min="13086" max="13086" width="15.7109375" style="26" customWidth="1"/>
    <col min="13087" max="13087" width="14.7109375" style="26" customWidth="1"/>
    <col min="13088" max="13088" width="15" style="26" customWidth="1"/>
    <col min="13089" max="13090" width="14.28515625" style="26" customWidth="1"/>
    <col min="13091" max="13091" width="0" style="26" hidden="1" customWidth="1"/>
    <col min="13092" max="13092" width="18.85546875" style="26" customWidth="1"/>
    <col min="13093" max="13105" width="8" style="26" customWidth="1"/>
    <col min="13106" max="13109" width="9.28515625" style="26" customWidth="1"/>
    <col min="13110" max="13137" width="8.85546875" style="26"/>
    <col min="13138" max="13138" width="64" style="26" customWidth="1"/>
    <col min="13139" max="13139" width="97.85546875" style="26" customWidth="1"/>
    <col min="13140" max="13333" width="8.85546875" style="26"/>
    <col min="13334" max="13334" width="1.28515625" style="26" customWidth="1"/>
    <col min="13335" max="13335" width="44.85546875" style="26" customWidth="1"/>
    <col min="13336" max="13336" width="47.28515625" style="26" customWidth="1"/>
    <col min="13337" max="13337" width="8.140625" style="26" customWidth="1"/>
    <col min="13338" max="13338" width="8.28515625" style="26" customWidth="1"/>
    <col min="13339" max="13339" width="5.42578125" style="26" customWidth="1"/>
    <col min="13340" max="13340" width="8.5703125" style="26" customWidth="1"/>
    <col min="13341" max="13341" width="13.7109375" style="26" customWidth="1"/>
    <col min="13342" max="13342" width="15.7109375" style="26" customWidth="1"/>
    <col min="13343" max="13343" width="14.7109375" style="26" customWidth="1"/>
    <col min="13344" max="13344" width="15" style="26" customWidth="1"/>
    <col min="13345" max="13346" width="14.28515625" style="26" customWidth="1"/>
    <col min="13347" max="13347" width="0" style="26" hidden="1" customWidth="1"/>
    <col min="13348" max="13348" width="18.85546875" style="26" customWidth="1"/>
    <col min="13349" max="13361" width="8" style="26" customWidth="1"/>
    <col min="13362" max="13365" width="9.28515625" style="26" customWidth="1"/>
    <col min="13366" max="13393" width="8.85546875" style="26"/>
    <col min="13394" max="13394" width="64" style="26" customWidth="1"/>
    <col min="13395" max="13395" width="97.85546875" style="26" customWidth="1"/>
    <col min="13396" max="13589" width="8.85546875" style="26"/>
    <col min="13590" max="13590" width="1.28515625" style="26" customWidth="1"/>
    <col min="13591" max="13591" width="44.85546875" style="26" customWidth="1"/>
    <col min="13592" max="13592" width="47.28515625" style="26" customWidth="1"/>
    <col min="13593" max="13593" width="8.140625" style="26" customWidth="1"/>
    <col min="13594" max="13594" width="8.28515625" style="26" customWidth="1"/>
    <col min="13595" max="13595" width="5.42578125" style="26" customWidth="1"/>
    <col min="13596" max="13596" width="8.5703125" style="26" customWidth="1"/>
    <col min="13597" max="13597" width="13.7109375" style="26" customWidth="1"/>
    <col min="13598" max="13598" width="15.7109375" style="26" customWidth="1"/>
    <col min="13599" max="13599" width="14.7109375" style="26" customWidth="1"/>
    <col min="13600" max="13600" width="15" style="26" customWidth="1"/>
    <col min="13601" max="13602" width="14.28515625" style="26" customWidth="1"/>
    <col min="13603" max="13603" width="0" style="26" hidden="1" customWidth="1"/>
    <col min="13604" max="13604" width="18.85546875" style="26" customWidth="1"/>
    <col min="13605" max="13617" width="8" style="26" customWidth="1"/>
    <col min="13618" max="13621" width="9.28515625" style="26" customWidth="1"/>
    <col min="13622" max="13649" width="8.85546875" style="26"/>
    <col min="13650" max="13650" width="64" style="26" customWidth="1"/>
    <col min="13651" max="13651" width="97.85546875" style="26" customWidth="1"/>
    <col min="13652" max="13845" width="8.85546875" style="26"/>
    <col min="13846" max="13846" width="1.28515625" style="26" customWidth="1"/>
    <col min="13847" max="13847" width="44.85546875" style="26" customWidth="1"/>
    <col min="13848" max="13848" width="47.28515625" style="26" customWidth="1"/>
    <col min="13849" max="13849" width="8.140625" style="26" customWidth="1"/>
    <col min="13850" max="13850" width="8.28515625" style="26" customWidth="1"/>
    <col min="13851" max="13851" width="5.42578125" style="26" customWidth="1"/>
    <col min="13852" max="13852" width="8.5703125" style="26" customWidth="1"/>
    <col min="13853" max="13853" width="13.7109375" style="26" customWidth="1"/>
    <col min="13854" max="13854" width="15.7109375" style="26" customWidth="1"/>
    <col min="13855" max="13855" width="14.7109375" style="26" customWidth="1"/>
    <col min="13856" max="13856" width="15" style="26" customWidth="1"/>
    <col min="13857" max="13858" width="14.28515625" style="26" customWidth="1"/>
    <col min="13859" max="13859" width="0" style="26" hidden="1" customWidth="1"/>
    <col min="13860" max="13860" width="18.85546875" style="26" customWidth="1"/>
    <col min="13861" max="13873" width="8" style="26" customWidth="1"/>
    <col min="13874" max="13877" width="9.28515625" style="26" customWidth="1"/>
    <col min="13878" max="13905" width="8.85546875" style="26"/>
    <col min="13906" max="13906" width="64" style="26" customWidth="1"/>
    <col min="13907" max="13907" width="97.85546875" style="26" customWidth="1"/>
    <col min="13908" max="14101" width="8.85546875" style="26"/>
    <col min="14102" max="14102" width="1.28515625" style="26" customWidth="1"/>
    <col min="14103" max="14103" width="44.85546875" style="26" customWidth="1"/>
    <col min="14104" max="14104" width="47.28515625" style="26" customWidth="1"/>
    <col min="14105" max="14105" width="8.140625" style="26" customWidth="1"/>
    <col min="14106" max="14106" width="8.28515625" style="26" customWidth="1"/>
    <col min="14107" max="14107" width="5.42578125" style="26" customWidth="1"/>
    <col min="14108" max="14108" width="8.5703125" style="26" customWidth="1"/>
    <col min="14109" max="14109" width="13.7109375" style="26" customWidth="1"/>
    <col min="14110" max="14110" width="15.7109375" style="26" customWidth="1"/>
    <col min="14111" max="14111" width="14.7109375" style="26" customWidth="1"/>
    <col min="14112" max="14112" width="15" style="26" customWidth="1"/>
    <col min="14113" max="14114" width="14.28515625" style="26" customWidth="1"/>
    <col min="14115" max="14115" width="0" style="26" hidden="1" customWidth="1"/>
    <col min="14116" max="14116" width="18.85546875" style="26" customWidth="1"/>
    <col min="14117" max="14129" width="8" style="26" customWidth="1"/>
    <col min="14130" max="14133" width="9.28515625" style="26" customWidth="1"/>
    <col min="14134" max="14161" width="8.85546875" style="26"/>
    <col min="14162" max="14162" width="64" style="26" customWidth="1"/>
    <col min="14163" max="14163" width="97.85546875" style="26" customWidth="1"/>
    <col min="14164" max="14357" width="8.85546875" style="26"/>
    <col min="14358" max="14358" width="1.28515625" style="26" customWidth="1"/>
    <col min="14359" max="14359" width="44.85546875" style="26" customWidth="1"/>
    <col min="14360" max="14360" width="47.28515625" style="26" customWidth="1"/>
    <col min="14361" max="14361" width="8.140625" style="26" customWidth="1"/>
    <col min="14362" max="14362" width="8.28515625" style="26" customWidth="1"/>
    <col min="14363" max="14363" width="5.42578125" style="26" customWidth="1"/>
    <col min="14364" max="14364" width="8.5703125" style="26" customWidth="1"/>
    <col min="14365" max="14365" width="13.7109375" style="26" customWidth="1"/>
    <col min="14366" max="14366" width="15.7109375" style="26" customWidth="1"/>
    <col min="14367" max="14367" width="14.7109375" style="26" customWidth="1"/>
    <col min="14368" max="14368" width="15" style="26" customWidth="1"/>
    <col min="14369" max="14370" width="14.28515625" style="26" customWidth="1"/>
    <col min="14371" max="14371" width="0" style="26" hidden="1" customWidth="1"/>
    <col min="14372" max="14372" width="18.85546875" style="26" customWidth="1"/>
    <col min="14373" max="14385" width="8" style="26" customWidth="1"/>
    <col min="14386" max="14389" width="9.28515625" style="26" customWidth="1"/>
    <col min="14390" max="14417" width="8.85546875" style="26"/>
    <col min="14418" max="14418" width="64" style="26" customWidth="1"/>
    <col min="14419" max="14419" width="97.85546875" style="26" customWidth="1"/>
    <col min="14420" max="14613" width="8.85546875" style="26"/>
    <col min="14614" max="14614" width="1.28515625" style="26" customWidth="1"/>
    <col min="14615" max="14615" width="44.85546875" style="26" customWidth="1"/>
    <col min="14616" max="14616" width="47.28515625" style="26" customWidth="1"/>
    <col min="14617" max="14617" width="8.140625" style="26" customWidth="1"/>
    <col min="14618" max="14618" width="8.28515625" style="26" customWidth="1"/>
    <col min="14619" max="14619" width="5.42578125" style="26" customWidth="1"/>
    <col min="14620" max="14620" width="8.5703125" style="26" customWidth="1"/>
    <col min="14621" max="14621" width="13.7109375" style="26" customWidth="1"/>
    <col min="14622" max="14622" width="15.7109375" style="26" customWidth="1"/>
    <col min="14623" max="14623" width="14.7109375" style="26" customWidth="1"/>
    <col min="14624" max="14624" width="15" style="26" customWidth="1"/>
    <col min="14625" max="14626" width="14.28515625" style="26" customWidth="1"/>
    <col min="14627" max="14627" width="0" style="26" hidden="1" customWidth="1"/>
    <col min="14628" max="14628" width="18.85546875" style="26" customWidth="1"/>
    <col min="14629" max="14641" width="8" style="26" customWidth="1"/>
    <col min="14642" max="14645" width="9.28515625" style="26" customWidth="1"/>
    <col min="14646" max="14673" width="8.85546875" style="26"/>
    <col min="14674" max="14674" width="64" style="26" customWidth="1"/>
    <col min="14675" max="14675" width="97.85546875" style="26" customWidth="1"/>
    <col min="14676" max="14869" width="8.85546875" style="26"/>
    <col min="14870" max="14870" width="1.28515625" style="26" customWidth="1"/>
    <col min="14871" max="14871" width="44.85546875" style="26" customWidth="1"/>
    <col min="14872" max="14872" width="47.28515625" style="26" customWidth="1"/>
    <col min="14873" max="14873" width="8.140625" style="26" customWidth="1"/>
    <col min="14874" max="14874" width="8.28515625" style="26" customWidth="1"/>
    <col min="14875" max="14875" width="5.42578125" style="26" customWidth="1"/>
    <col min="14876" max="14876" width="8.5703125" style="26" customWidth="1"/>
    <col min="14877" max="14877" width="13.7109375" style="26" customWidth="1"/>
    <col min="14878" max="14878" width="15.7109375" style="26" customWidth="1"/>
    <col min="14879" max="14879" width="14.7109375" style="26" customWidth="1"/>
    <col min="14880" max="14880" width="15" style="26" customWidth="1"/>
    <col min="14881" max="14882" width="14.28515625" style="26" customWidth="1"/>
    <col min="14883" max="14883" width="0" style="26" hidden="1" customWidth="1"/>
    <col min="14884" max="14884" width="18.85546875" style="26" customWidth="1"/>
    <col min="14885" max="14897" width="8" style="26" customWidth="1"/>
    <col min="14898" max="14901" width="9.28515625" style="26" customWidth="1"/>
    <col min="14902" max="14929" width="8.85546875" style="26"/>
    <col min="14930" max="14930" width="64" style="26" customWidth="1"/>
    <col min="14931" max="14931" width="97.85546875" style="26" customWidth="1"/>
    <col min="14932" max="15125" width="8.85546875" style="26"/>
    <col min="15126" max="15126" width="1.28515625" style="26" customWidth="1"/>
    <col min="15127" max="15127" width="44.85546875" style="26" customWidth="1"/>
    <col min="15128" max="15128" width="47.28515625" style="26" customWidth="1"/>
    <col min="15129" max="15129" width="8.140625" style="26" customWidth="1"/>
    <col min="15130" max="15130" width="8.28515625" style="26" customWidth="1"/>
    <col min="15131" max="15131" width="5.42578125" style="26" customWidth="1"/>
    <col min="15132" max="15132" width="8.5703125" style="26" customWidth="1"/>
    <col min="15133" max="15133" width="13.7109375" style="26" customWidth="1"/>
    <col min="15134" max="15134" width="15.7109375" style="26" customWidth="1"/>
    <col min="15135" max="15135" width="14.7109375" style="26" customWidth="1"/>
    <col min="15136" max="15136" width="15" style="26" customWidth="1"/>
    <col min="15137" max="15138" width="14.28515625" style="26" customWidth="1"/>
    <col min="15139" max="15139" width="0" style="26" hidden="1" customWidth="1"/>
    <col min="15140" max="15140" width="18.85546875" style="26" customWidth="1"/>
    <col min="15141" max="15153" width="8" style="26" customWidth="1"/>
    <col min="15154" max="15157" width="9.28515625" style="26" customWidth="1"/>
    <col min="15158" max="15185" width="8.85546875" style="26"/>
    <col min="15186" max="15186" width="64" style="26" customWidth="1"/>
    <col min="15187" max="15187" width="97.85546875" style="26" customWidth="1"/>
    <col min="15188" max="15381" width="8.85546875" style="26"/>
    <col min="15382" max="15382" width="1.28515625" style="26" customWidth="1"/>
    <col min="15383" max="15383" width="44.85546875" style="26" customWidth="1"/>
    <col min="15384" max="15384" width="47.28515625" style="26" customWidth="1"/>
    <col min="15385" max="15385" width="8.140625" style="26" customWidth="1"/>
    <col min="15386" max="15386" width="8.28515625" style="26" customWidth="1"/>
    <col min="15387" max="15387" width="5.42578125" style="26" customWidth="1"/>
    <col min="15388" max="15388" width="8.5703125" style="26" customWidth="1"/>
    <col min="15389" max="15389" width="13.7109375" style="26" customWidth="1"/>
    <col min="15390" max="15390" width="15.7109375" style="26" customWidth="1"/>
    <col min="15391" max="15391" width="14.7109375" style="26" customWidth="1"/>
    <col min="15392" max="15392" width="15" style="26" customWidth="1"/>
    <col min="15393" max="15394" width="14.28515625" style="26" customWidth="1"/>
    <col min="15395" max="15395" width="0" style="26" hidden="1" customWidth="1"/>
    <col min="15396" max="15396" width="18.85546875" style="26" customWidth="1"/>
    <col min="15397" max="15409" width="8" style="26" customWidth="1"/>
    <col min="15410" max="15413" width="9.28515625" style="26" customWidth="1"/>
    <col min="15414" max="15441" width="8.85546875" style="26"/>
    <col min="15442" max="15442" width="64" style="26" customWidth="1"/>
    <col min="15443" max="15443" width="97.85546875" style="26" customWidth="1"/>
    <col min="15444" max="15637" width="8.85546875" style="26"/>
    <col min="15638" max="15638" width="1.28515625" style="26" customWidth="1"/>
    <col min="15639" max="15639" width="44.85546875" style="26" customWidth="1"/>
    <col min="15640" max="15640" width="47.28515625" style="26" customWidth="1"/>
    <col min="15641" max="15641" width="8.140625" style="26" customWidth="1"/>
    <col min="15642" max="15642" width="8.28515625" style="26" customWidth="1"/>
    <col min="15643" max="15643" width="5.42578125" style="26" customWidth="1"/>
    <col min="15644" max="15644" width="8.5703125" style="26" customWidth="1"/>
    <col min="15645" max="15645" width="13.7109375" style="26" customWidth="1"/>
    <col min="15646" max="15646" width="15.7109375" style="26" customWidth="1"/>
    <col min="15647" max="15647" width="14.7109375" style="26" customWidth="1"/>
    <col min="15648" max="15648" width="15" style="26" customWidth="1"/>
    <col min="15649" max="15650" width="14.28515625" style="26" customWidth="1"/>
    <col min="15651" max="15651" width="0" style="26" hidden="1" customWidth="1"/>
    <col min="15652" max="15652" width="18.85546875" style="26" customWidth="1"/>
    <col min="15653" max="15665" width="8" style="26" customWidth="1"/>
    <col min="15666" max="15669" width="9.28515625" style="26" customWidth="1"/>
    <col min="15670" max="15697" width="8.85546875" style="26"/>
    <col min="15698" max="15698" width="64" style="26" customWidth="1"/>
    <col min="15699" max="15699" width="97.85546875" style="26" customWidth="1"/>
    <col min="15700" max="15893" width="8.85546875" style="26"/>
    <col min="15894" max="15894" width="1.28515625" style="26" customWidth="1"/>
    <col min="15895" max="15895" width="44.85546875" style="26" customWidth="1"/>
    <col min="15896" max="15896" width="47.28515625" style="26" customWidth="1"/>
    <col min="15897" max="15897" width="8.140625" style="26" customWidth="1"/>
    <col min="15898" max="15898" width="8.28515625" style="26" customWidth="1"/>
    <col min="15899" max="15899" width="5.42578125" style="26" customWidth="1"/>
    <col min="15900" max="15900" width="8.5703125" style="26" customWidth="1"/>
    <col min="15901" max="15901" width="13.7109375" style="26" customWidth="1"/>
    <col min="15902" max="15902" width="15.7109375" style="26" customWidth="1"/>
    <col min="15903" max="15903" width="14.7109375" style="26" customWidth="1"/>
    <col min="15904" max="15904" width="15" style="26" customWidth="1"/>
    <col min="15905" max="15906" width="14.28515625" style="26" customWidth="1"/>
    <col min="15907" max="15907" width="0" style="26" hidden="1" customWidth="1"/>
    <col min="15908" max="15908" width="18.85546875" style="26" customWidth="1"/>
    <col min="15909" max="15921" width="8" style="26" customWidth="1"/>
    <col min="15922" max="15925" width="9.28515625" style="26" customWidth="1"/>
    <col min="15926" max="15953" width="8.85546875" style="26"/>
    <col min="15954" max="15954" width="64" style="26" customWidth="1"/>
    <col min="15955" max="15955" width="97.85546875" style="26" customWidth="1"/>
    <col min="15956" max="16149" width="8.85546875" style="26"/>
    <col min="16150" max="16150" width="1.28515625" style="26" customWidth="1"/>
    <col min="16151" max="16151" width="44.85546875" style="26" customWidth="1"/>
    <col min="16152" max="16152" width="47.28515625" style="26" customWidth="1"/>
    <col min="16153" max="16153" width="8.140625" style="26" customWidth="1"/>
    <col min="16154" max="16154" width="8.28515625" style="26" customWidth="1"/>
    <col min="16155" max="16155" width="5.42578125" style="26" customWidth="1"/>
    <col min="16156" max="16156" width="8.5703125" style="26" customWidth="1"/>
    <col min="16157" max="16157" width="13.7109375" style="26" customWidth="1"/>
    <col min="16158" max="16158" width="15.7109375" style="26" customWidth="1"/>
    <col min="16159" max="16159" width="14.7109375" style="26" customWidth="1"/>
    <col min="16160" max="16160" width="15" style="26" customWidth="1"/>
    <col min="16161" max="16162" width="14.28515625" style="26" customWidth="1"/>
    <col min="16163" max="16163" width="0" style="26" hidden="1" customWidth="1"/>
    <col min="16164" max="16164" width="18.85546875" style="26" customWidth="1"/>
    <col min="16165" max="16177" width="8" style="26" customWidth="1"/>
    <col min="16178" max="16181" width="9.28515625" style="26" customWidth="1"/>
    <col min="16182" max="16209" width="8.85546875" style="26"/>
    <col min="16210" max="16210" width="64" style="26" customWidth="1"/>
    <col min="16211" max="16211" width="97.85546875" style="26" customWidth="1"/>
    <col min="16212" max="16384" width="8.85546875" style="26"/>
  </cols>
  <sheetData>
    <row r="1" spans="1:83" ht="4.5" customHeight="1" thickBot="1" x14ac:dyDescent="0.3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/>
      <c r="Z1" s="23"/>
      <c r="AA1" s="23"/>
      <c r="AB1" s="24"/>
      <c r="AC1" s="24"/>
      <c r="AD1" s="24"/>
      <c r="AE1" s="24"/>
      <c r="AF1" s="24"/>
      <c r="AG1" s="24"/>
      <c r="AH1" s="24"/>
      <c r="AI1" s="25"/>
      <c r="CD1" s="27" t="s">
        <v>49</v>
      </c>
      <c r="CE1" s="28" t="s">
        <v>50</v>
      </c>
    </row>
    <row r="2" spans="1:83" ht="32.25" customHeight="1" x14ac:dyDescent="0.25">
      <c r="A2" s="29"/>
      <c r="B2" s="234" t="s">
        <v>51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30"/>
      <c r="CD2" s="31"/>
      <c r="CE2" s="32"/>
    </row>
    <row r="3" spans="1:83" ht="9" customHeight="1" x14ac:dyDescent="0.25">
      <c r="A3" s="29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  <c r="Z3" s="34"/>
      <c r="AA3" s="34"/>
      <c r="AB3" s="35"/>
      <c r="AC3" s="35"/>
      <c r="AD3" s="35"/>
      <c r="AE3" s="35"/>
      <c r="AF3" s="35"/>
      <c r="AG3" s="35"/>
      <c r="AH3" s="35"/>
      <c r="AI3" s="36"/>
      <c r="CD3" s="31"/>
      <c r="CE3" s="32"/>
    </row>
    <row r="4" spans="1:83" ht="25.5" customHeight="1" x14ac:dyDescent="0.25">
      <c r="A4" s="2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30"/>
      <c r="CD4" s="37" t="s">
        <v>52</v>
      </c>
      <c r="CE4" s="38" t="s">
        <v>53</v>
      </c>
    </row>
    <row r="5" spans="1:83" ht="11.25" customHeight="1" x14ac:dyDescent="0.25">
      <c r="A5" s="2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9"/>
      <c r="Z5" s="34"/>
      <c r="AA5" s="34"/>
      <c r="AB5" s="34"/>
      <c r="AC5" s="34"/>
      <c r="AD5" s="34"/>
      <c r="AE5" s="35"/>
      <c r="AF5" s="35"/>
      <c r="AG5" s="35"/>
      <c r="AH5" s="35"/>
      <c r="AI5" s="36"/>
      <c r="CD5" s="40" t="s">
        <v>54</v>
      </c>
      <c r="CE5" s="41" t="s">
        <v>55</v>
      </c>
    </row>
    <row r="6" spans="1:83" ht="9" hidden="1" customHeight="1" x14ac:dyDescent="0.25">
      <c r="A6" s="2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6"/>
      <c r="CD6" s="40"/>
      <c r="CE6" s="41"/>
    </row>
    <row r="7" spans="1:83" ht="22.5" customHeight="1" x14ac:dyDescent="0.25">
      <c r="A7" s="29"/>
      <c r="B7" s="236" t="s">
        <v>56</v>
      </c>
      <c r="C7" s="236"/>
      <c r="D7" s="236"/>
      <c r="E7" s="236"/>
      <c r="F7" s="236"/>
      <c r="G7" s="236"/>
      <c r="H7" s="236"/>
      <c r="I7" s="236"/>
      <c r="J7" s="236"/>
      <c r="K7" s="237" t="s">
        <v>57</v>
      </c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8" t="s">
        <v>58</v>
      </c>
      <c r="Z7" s="238" t="s">
        <v>59</v>
      </c>
      <c r="AA7" s="239" t="s">
        <v>60</v>
      </c>
      <c r="AB7" s="242" t="s">
        <v>61</v>
      </c>
      <c r="AC7" s="213" t="s">
        <v>62</v>
      </c>
      <c r="AD7" s="213"/>
      <c r="AE7" s="213"/>
      <c r="AF7" s="213"/>
      <c r="AG7" s="213"/>
      <c r="AH7" s="245" t="s">
        <v>63</v>
      </c>
      <c r="AI7" s="36"/>
      <c r="CD7" s="40" t="s">
        <v>64</v>
      </c>
      <c r="CE7" s="41" t="s">
        <v>65</v>
      </c>
    </row>
    <row r="8" spans="1:83" ht="12" customHeight="1" x14ac:dyDescent="0.25">
      <c r="A8" s="29"/>
      <c r="B8" s="236"/>
      <c r="C8" s="236"/>
      <c r="D8" s="236"/>
      <c r="E8" s="236"/>
      <c r="F8" s="236"/>
      <c r="G8" s="236"/>
      <c r="H8" s="236"/>
      <c r="I8" s="236"/>
      <c r="J8" s="236"/>
      <c r="K8" s="246" t="s">
        <v>66</v>
      </c>
      <c r="L8" s="246"/>
      <c r="M8" s="246"/>
      <c r="N8" s="246"/>
      <c r="O8" s="246"/>
      <c r="P8" s="246"/>
      <c r="Q8" s="246"/>
      <c r="R8" s="246" t="s">
        <v>67</v>
      </c>
      <c r="S8" s="246"/>
      <c r="T8" s="246"/>
      <c r="U8" s="246"/>
      <c r="V8" s="246"/>
      <c r="W8" s="246"/>
      <c r="X8" s="246"/>
      <c r="Y8" s="238"/>
      <c r="Z8" s="238"/>
      <c r="AA8" s="240"/>
      <c r="AB8" s="243"/>
      <c r="AC8" s="42">
        <v>1</v>
      </c>
      <c r="AD8" s="42">
        <v>2</v>
      </c>
      <c r="AE8" s="42">
        <v>3</v>
      </c>
      <c r="AF8" s="42">
        <v>4</v>
      </c>
      <c r="AG8" s="42">
        <v>5</v>
      </c>
      <c r="AH8" s="245"/>
      <c r="AI8" s="36"/>
      <c r="CD8" s="40" t="s">
        <v>68</v>
      </c>
      <c r="CE8" s="41" t="s">
        <v>69</v>
      </c>
    </row>
    <row r="9" spans="1:83" ht="18" customHeight="1" x14ac:dyDescent="0.25">
      <c r="A9" s="29"/>
      <c r="B9" s="236"/>
      <c r="C9" s="236"/>
      <c r="D9" s="236"/>
      <c r="E9" s="236"/>
      <c r="F9" s="236"/>
      <c r="G9" s="236"/>
      <c r="H9" s="236"/>
      <c r="I9" s="236"/>
      <c r="J9" s="236"/>
      <c r="K9" s="233" t="s">
        <v>70</v>
      </c>
      <c r="L9" s="233"/>
      <c r="M9" s="233"/>
      <c r="N9" s="233" t="s">
        <v>71</v>
      </c>
      <c r="O9" s="233"/>
      <c r="P9" s="233"/>
      <c r="Q9" s="233" t="s">
        <v>72</v>
      </c>
      <c r="R9" s="233" t="s">
        <v>73</v>
      </c>
      <c r="S9" s="233"/>
      <c r="T9" s="233"/>
      <c r="U9" s="233" t="s">
        <v>74</v>
      </c>
      <c r="V9" s="233"/>
      <c r="W9" s="233"/>
      <c r="X9" s="233" t="s">
        <v>72</v>
      </c>
      <c r="Y9" s="238"/>
      <c r="Z9" s="238"/>
      <c r="AA9" s="240"/>
      <c r="AB9" s="243"/>
      <c r="AC9" s="43" t="s">
        <v>75</v>
      </c>
      <c r="AD9" s="43" t="s">
        <v>76</v>
      </c>
      <c r="AE9" s="44" t="s">
        <v>77</v>
      </c>
      <c r="AF9" s="44" t="s">
        <v>78</v>
      </c>
      <c r="AG9" s="44" t="s">
        <v>79</v>
      </c>
      <c r="AH9" s="245"/>
      <c r="AI9" s="36"/>
      <c r="CD9" s="40" t="s">
        <v>80</v>
      </c>
      <c r="CE9" s="41" t="s">
        <v>81</v>
      </c>
    </row>
    <row r="10" spans="1:83" ht="40.5" customHeight="1" x14ac:dyDescent="0.25">
      <c r="A10" s="29"/>
      <c r="B10" s="45" t="s">
        <v>82</v>
      </c>
      <c r="C10" s="45" t="s">
        <v>83</v>
      </c>
      <c r="D10" s="45" t="s">
        <v>84</v>
      </c>
      <c r="E10" s="45" t="s">
        <v>85</v>
      </c>
      <c r="F10" s="45" t="s">
        <v>86</v>
      </c>
      <c r="G10" s="45" t="s">
        <v>87</v>
      </c>
      <c r="H10" s="45" t="s">
        <v>88</v>
      </c>
      <c r="I10" s="45" t="s">
        <v>89</v>
      </c>
      <c r="J10" s="45" t="s">
        <v>90</v>
      </c>
      <c r="K10" s="46" t="s">
        <v>91</v>
      </c>
      <c r="L10" s="46" t="s">
        <v>92</v>
      </c>
      <c r="M10" s="46" t="s">
        <v>93</v>
      </c>
      <c r="N10" s="46" t="s">
        <v>91</v>
      </c>
      <c r="O10" s="46" t="s">
        <v>92</v>
      </c>
      <c r="P10" s="46" t="s">
        <v>93</v>
      </c>
      <c r="Q10" s="233"/>
      <c r="R10" s="46" t="s">
        <v>91</v>
      </c>
      <c r="S10" s="46" t="s">
        <v>92</v>
      </c>
      <c r="T10" s="46" t="s">
        <v>93</v>
      </c>
      <c r="U10" s="46" t="s">
        <v>91</v>
      </c>
      <c r="V10" s="46" t="s">
        <v>92</v>
      </c>
      <c r="W10" s="46" t="s">
        <v>93</v>
      </c>
      <c r="X10" s="233"/>
      <c r="Y10" s="238"/>
      <c r="Z10" s="238"/>
      <c r="AA10" s="241"/>
      <c r="AB10" s="244"/>
      <c r="AC10" s="47" t="s">
        <v>94</v>
      </c>
      <c r="AD10" s="47" t="s">
        <v>2</v>
      </c>
      <c r="AE10" s="47" t="s">
        <v>95</v>
      </c>
      <c r="AF10" s="47" t="s">
        <v>96</v>
      </c>
      <c r="AG10" s="47" t="s">
        <v>97</v>
      </c>
      <c r="AH10" s="245"/>
      <c r="AI10" s="36"/>
      <c r="AJ10" s="26" t="s">
        <v>98</v>
      </c>
      <c r="AK10" s="26" t="s">
        <v>99</v>
      </c>
      <c r="CD10" s="40" t="s">
        <v>100</v>
      </c>
      <c r="CE10" s="41" t="s">
        <v>101</v>
      </c>
    </row>
    <row r="11" spans="1:83" s="60" customFormat="1" ht="66.75" customHeight="1" x14ac:dyDescent="0.25">
      <c r="A11" s="48"/>
      <c r="B11" s="230" t="s">
        <v>102</v>
      </c>
      <c r="C11" s="230" t="s">
        <v>103</v>
      </c>
      <c r="D11" s="49" t="s">
        <v>104</v>
      </c>
      <c r="E11" s="49" t="s">
        <v>105</v>
      </c>
      <c r="F11" s="49" t="s">
        <v>106</v>
      </c>
      <c r="G11" s="49" t="s">
        <v>107</v>
      </c>
      <c r="H11" s="49"/>
      <c r="I11" s="49"/>
      <c r="J11" s="49" t="s">
        <v>108</v>
      </c>
      <c r="K11" s="50"/>
      <c r="L11" s="50"/>
      <c r="M11" s="50"/>
      <c r="N11" s="50"/>
      <c r="O11" s="50"/>
      <c r="P11" s="50"/>
      <c r="Q11" s="50">
        <f>IF(K11="x",5,0)+IF(L11="x",3,0)+IF(M11="x",1,0)+IF(N11="x",5,0)+IF(O11="x",3,0)+IF(P11="x",1,0)</f>
        <v>0</v>
      </c>
      <c r="R11" s="50"/>
      <c r="S11" s="50"/>
      <c r="T11" s="50"/>
      <c r="U11" s="50"/>
      <c r="V11" s="50"/>
      <c r="W11" s="50"/>
      <c r="X11" s="50">
        <f>IF(R11="x",5,0)+IF(S11="x",3,0)+IF(T11="x",1,0)+IF(U11="x",1,0)+IF(V11="x",3,0)+IF(W11="x",5,0)</f>
        <v>0</v>
      </c>
      <c r="Y11" s="51">
        <f>Q11+X11</f>
        <v>0</v>
      </c>
      <c r="Z11" s="52">
        <f t="shared" ref="Z11:Z51" si="0">Y11/Y$52</f>
        <v>0</v>
      </c>
      <c r="AA11" s="53">
        <f>AB11/100</f>
        <v>0.91</v>
      </c>
      <c r="AB11" s="54">
        <v>91</v>
      </c>
      <c r="AC11" s="55" t="str">
        <f>IF($AA11&lt;=0.2,IF($AA11&gt;=0,"x",""),"")</f>
        <v/>
      </c>
      <c r="AD11" s="55" t="str">
        <f>IF(AA11&lt;=0.5,IF(AA11&gt;=0.21,"x",""),"")</f>
        <v/>
      </c>
      <c r="AE11" s="55" t="str">
        <f>IF(AA11&lt;=0.7,IF(AA11&gt;=0.51,"x",""),"")</f>
        <v/>
      </c>
      <c r="AF11" s="55" t="str">
        <f>IF(AA11&lt;=0.9,IF(AA11&gt;=0.71,"x",""),"")</f>
        <v/>
      </c>
      <c r="AG11" s="55" t="str">
        <f>IF(AA11&lt;=1,IF(AA11&gt;0.9,"x",""),"")</f>
        <v>x</v>
      </c>
      <c r="AH11" s="56"/>
      <c r="AI11" s="57"/>
      <c r="AJ11" s="222">
        <f>SUM(Q11:Q20)</f>
        <v>0</v>
      </c>
      <c r="AK11" s="223">
        <f>SUM(X11:X20)</f>
        <v>0</v>
      </c>
      <c r="AL11" s="223">
        <f>SUM(AJ11:AK20)</f>
        <v>0</v>
      </c>
      <c r="AM11" s="224" t="e">
        <f>AL11/AL52</f>
        <v>#DIV/0!</v>
      </c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9"/>
      <c r="CD11" s="61" t="s">
        <v>109</v>
      </c>
      <c r="CE11" s="62" t="s">
        <v>110</v>
      </c>
    </row>
    <row r="12" spans="1:83" s="60" customFormat="1" ht="66.75" customHeight="1" x14ac:dyDescent="0.25">
      <c r="A12" s="48"/>
      <c r="B12" s="231"/>
      <c r="C12" s="231"/>
      <c r="D12" s="219" t="s">
        <v>111</v>
      </c>
      <c r="E12" s="219" t="s">
        <v>112</v>
      </c>
      <c r="F12" s="49" t="s">
        <v>113</v>
      </c>
      <c r="G12" s="63">
        <v>0.85</v>
      </c>
      <c r="H12" s="63"/>
      <c r="I12" s="63"/>
      <c r="J12" s="49" t="s">
        <v>108</v>
      </c>
      <c r="K12" s="50"/>
      <c r="L12" s="50"/>
      <c r="M12" s="50"/>
      <c r="N12" s="50"/>
      <c r="O12" s="50"/>
      <c r="P12" s="50"/>
      <c r="Q12" s="50">
        <f t="shared" ref="Q12:Q51" si="1">IF(K12="x",5,0)+IF(L12="x",3,0)+IF(M12="x",1,0)+IF(N12="x",5,0)+IF(O12="x",3,0)+IF(P12="x",1,0)</f>
        <v>0</v>
      </c>
      <c r="R12" s="50"/>
      <c r="S12" s="50"/>
      <c r="T12" s="50"/>
      <c r="U12" s="50"/>
      <c r="V12" s="50"/>
      <c r="W12" s="50"/>
      <c r="X12" s="50">
        <f t="shared" ref="X12:X51" si="2">IF(R12="x",5,0)+IF(S12="x",3,0)+IF(T12="x",1,0)+IF(U12="x",1,0)+IF(V12="x",3,0)+IF(W12="x",5,0)</f>
        <v>0</v>
      </c>
      <c r="Y12" s="51">
        <f t="shared" ref="Y12:Y51" si="3">Q12+X12</f>
        <v>0</v>
      </c>
      <c r="Z12" s="52">
        <f t="shared" si="0"/>
        <v>0</v>
      </c>
      <c r="AA12" s="53">
        <f t="shared" ref="AA12:AA51" si="4">AB12/100</f>
        <v>1</v>
      </c>
      <c r="AB12" s="54">
        <v>100</v>
      </c>
      <c r="AC12" s="55" t="str">
        <f t="shared" ref="AC12:AC51" si="5">IF($AA12&lt;=0.2,IF($AA12&gt;=0,"x",""),"")</f>
        <v/>
      </c>
      <c r="AD12" s="55" t="str">
        <f t="shared" ref="AD12:AD51" si="6">IF(AA12&lt;=0.5,IF(AA12&gt;=0.21,"x",""),"")</f>
        <v/>
      </c>
      <c r="AE12" s="55" t="str">
        <f t="shared" ref="AE12:AE51" si="7">IF(AA12&lt;=0.7,IF(AA12&gt;=0.51,"x",""),"")</f>
        <v/>
      </c>
      <c r="AF12" s="55" t="str">
        <f t="shared" ref="AF12:AF51" si="8">IF(AA12&lt;=0.9,IF(AA12&gt;=0.71,"x",""),"")</f>
        <v/>
      </c>
      <c r="AG12" s="55" t="str">
        <f t="shared" ref="AG12:AG51" si="9">IF(AA12&lt;=1,IF(AA12&gt;0.9,"x",""),"")</f>
        <v>x</v>
      </c>
      <c r="AH12" s="56"/>
      <c r="AI12" s="57"/>
      <c r="AJ12" s="222"/>
      <c r="AK12" s="223"/>
      <c r="AL12" s="223"/>
      <c r="AM12" s="224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9"/>
      <c r="CD12" s="61"/>
      <c r="CE12" s="62"/>
    </row>
    <row r="13" spans="1:83" s="60" customFormat="1" ht="66.75" customHeight="1" x14ac:dyDescent="0.25">
      <c r="A13" s="48"/>
      <c r="B13" s="231"/>
      <c r="C13" s="231"/>
      <c r="D13" s="220"/>
      <c r="E13" s="220"/>
      <c r="F13" s="49" t="s">
        <v>114</v>
      </c>
      <c r="G13" s="63">
        <v>0.75</v>
      </c>
      <c r="H13" s="63"/>
      <c r="I13" s="63"/>
      <c r="J13" s="49" t="s">
        <v>108</v>
      </c>
      <c r="K13" s="50"/>
      <c r="L13" s="50"/>
      <c r="M13" s="50"/>
      <c r="N13" s="50"/>
      <c r="O13" s="50"/>
      <c r="P13" s="50"/>
      <c r="Q13" s="50">
        <f t="shared" si="1"/>
        <v>0</v>
      </c>
      <c r="R13" s="50"/>
      <c r="S13" s="50"/>
      <c r="T13" s="50"/>
      <c r="U13" s="50"/>
      <c r="V13" s="50"/>
      <c r="W13" s="50"/>
      <c r="X13" s="50">
        <f t="shared" si="2"/>
        <v>0</v>
      </c>
      <c r="Y13" s="51">
        <f t="shared" si="3"/>
        <v>0</v>
      </c>
      <c r="Z13" s="52">
        <f t="shared" si="0"/>
        <v>0</v>
      </c>
      <c r="AA13" s="53">
        <f t="shared" si="4"/>
        <v>1</v>
      </c>
      <c r="AB13" s="54">
        <v>100</v>
      </c>
      <c r="AC13" s="55" t="str">
        <f t="shared" si="5"/>
        <v/>
      </c>
      <c r="AD13" s="55" t="str">
        <f t="shared" si="6"/>
        <v/>
      </c>
      <c r="AE13" s="55" t="str">
        <f t="shared" si="7"/>
        <v/>
      </c>
      <c r="AF13" s="55" t="str">
        <f t="shared" si="8"/>
        <v/>
      </c>
      <c r="AG13" s="55" t="str">
        <f t="shared" si="9"/>
        <v>x</v>
      </c>
      <c r="AH13" s="56"/>
      <c r="AI13" s="57"/>
      <c r="AJ13" s="222"/>
      <c r="AK13" s="223"/>
      <c r="AL13" s="223"/>
      <c r="AM13" s="224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9"/>
      <c r="CD13" s="61"/>
      <c r="CE13" s="62"/>
    </row>
    <row r="14" spans="1:83" s="60" customFormat="1" ht="66.75" customHeight="1" x14ac:dyDescent="0.25">
      <c r="A14" s="48"/>
      <c r="B14" s="231"/>
      <c r="C14" s="231"/>
      <c r="D14" s="221"/>
      <c r="E14" s="221"/>
      <c r="F14" s="49" t="s">
        <v>115</v>
      </c>
      <c r="G14" s="63">
        <v>0.65</v>
      </c>
      <c r="H14" s="63"/>
      <c r="I14" s="63"/>
      <c r="J14" s="49" t="s">
        <v>108</v>
      </c>
      <c r="K14" s="50"/>
      <c r="L14" s="50"/>
      <c r="M14" s="50"/>
      <c r="N14" s="50"/>
      <c r="O14" s="50"/>
      <c r="P14" s="50"/>
      <c r="Q14" s="50">
        <f t="shared" si="1"/>
        <v>0</v>
      </c>
      <c r="R14" s="50"/>
      <c r="S14" s="50"/>
      <c r="T14" s="50"/>
      <c r="U14" s="50"/>
      <c r="V14" s="50"/>
      <c r="W14" s="50"/>
      <c r="X14" s="50">
        <f t="shared" si="2"/>
        <v>0</v>
      </c>
      <c r="Y14" s="51">
        <f t="shared" si="3"/>
        <v>0</v>
      </c>
      <c r="Z14" s="52">
        <f t="shared" si="0"/>
        <v>0</v>
      </c>
      <c r="AA14" s="53">
        <f t="shared" si="4"/>
        <v>1</v>
      </c>
      <c r="AB14" s="54">
        <v>100</v>
      </c>
      <c r="AC14" s="55" t="str">
        <f t="shared" si="5"/>
        <v/>
      </c>
      <c r="AD14" s="55" t="str">
        <f t="shared" si="6"/>
        <v/>
      </c>
      <c r="AE14" s="55" t="str">
        <f t="shared" si="7"/>
        <v/>
      </c>
      <c r="AF14" s="55" t="str">
        <f t="shared" si="8"/>
        <v/>
      </c>
      <c r="AG14" s="55" t="str">
        <f t="shared" si="9"/>
        <v>x</v>
      </c>
      <c r="AH14" s="56"/>
      <c r="AI14" s="57"/>
      <c r="AJ14" s="222"/>
      <c r="AK14" s="223"/>
      <c r="AL14" s="223"/>
      <c r="AM14" s="224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9"/>
      <c r="CD14" s="61"/>
      <c r="CE14" s="62"/>
    </row>
    <row r="15" spans="1:83" s="60" customFormat="1" ht="66.75" customHeight="1" x14ac:dyDescent="0.25">
      <c r="A15" s="48"/>
      <c r="B15" s="231"/>
      <c r="C15" s="231"/>
      <c r="D15" s="49" t="s">
        <v>116</v>
      </c>
      <c r="E15" s="49" t="s">
        <v>117</v>
      </c>
      <c r="F15" s="49" t="s">
        <v>118</v>
      </c>
      <c r="G15" s="63">
        <v>0.75</v>
      </c>
      <c r="H15" s="63"/>
      <c r="I15" s="63"/>
      <c r="J15" s="49" t="s">
        <v>108</v>
      </c>
      <c r="K15" s="50"/>
      <c r="L15" s="50"/>
      <c r="M15" s="50"/>
      <c r="N15" s="50"/>
      <c r="O15" s="50"/>
      <c r="P15" s="50"/>
      <c r="Q15" s="50">
        <f t="shared" si="1"/>
        <v>0</v>
      </c>
      <c r="R15" s="50"/>
      <c r="S15" s="50"/>
      <c r="T15" s="50"/>
      <c r="U15" s="50"/>
      <c r="V15" s="50"/>
      <c r="W15" s="50"/>
      <c r="X15" s="50">
        <f t="shared" si="2"/>
        <v>0</v>
      </c>
      <c r="Y15" s="51">
        <f t="shared" si="3"/>
        <v>0</v>
      </c>
      <c r="Z15" s="52">
        <f t="shared" si="0"/>
        <v>0</v>
      </c>
      <c r="AA15" s="53">
        <f t="shared" si="4"/>
        <v>1</v>
      </c>
      <c r="AB15" s="54">
        <v>100</v>
      </c>
      <c r="AC15" s="55" t="str">
        <f t="shared" si="5"/>
        <v/>
      </c>
      <c r="AD15" s="55" t="str">
        <f t="shared" si="6"/>
        <v/>
      </c>
      <c r="AE15" s="55" t="str">
        <f t="shared" si="7"/>
        <v/>
      </c>
      <c r="AF15" s="55" t="str">
        <f t="shared" si="8"/>
        <v/>
      </c>
      <c r="AG15" s="55" t="str">
        <f t="shared" si="9"/>
        <v>x</v>
      </c>
      <c r="AH15" s="56"/>
      <c r="AI15" s="57"/>
      <c r="AJ15" s="222"/>
      <c r="AK15" s="223"/>
      <c r="AL15" s="223"/>
      <c r="AM15" s="224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9"/>
      <c r="CD15" s="61"/>
      <c r="CE15" s="62"/>
    </row>
    <row r="16" spans="1:83" s="60" customFormat="1" ht="66.75" customHeight="1" x14ac:dyDescent="0.25">
      <c r="A16" s="48"/>
      <c r="B16" s="231"/>
      <c r="C16" s="231"/>
      <c r="D16" s="49" t="s">
        <v>119</v>
      </c>
      <c r="E16" s="49" t="s">
        <v>117</v>
      </c>
      <c r="F16" s="49" t="s">
        <v>120</v>
      </c>
      <c r="G16" s="63">
        <v>0.7</v>
      </c>
      <c r="H16" s="63"/>
      <c r="I16" s="63"/>
      <c r="J16" s="49" t="s">
        <v>108</v>
      </c>
      <c r="K16" s="50"/>
      <c r="L16" s="50"/>
      <c r="M16" s="50"/>
      <c r="N16" s="50"/>
      <c r="O16" s="50"/>
      <c r="P16" s="50"/>
      <c r="Q16" s="50">
        <f t="shared" si="1"/>
        <v>0</v>
      </c>
      <c r="R16" s="50"/>
      <c r="S16" s="50"/>
      <c r="T16" s="50"/>
      <c r="U16" s="50"/>
      <c r="V16" s="50"/>
      <c r="W16" s="50"/>
      <c r="X16" s="50">
        <f t="shared" si="2"/>
        <v>0</v>
      </c>
      <c r="Y16" s="51">
        <f t="shared" si="3"/>
        <v>0</v>
      </c>
      <c r="Z16" s="52">
        <f t="shared" si="0"/>
        <v>0</v>
      </c>
      <c r="AA16" s="53">
        <f t="shared" si="4"/>
        <v>1</v>
      </c>
      <c r="AB16" s="54">
        <v>100</v>
      </c>
      <c r="AC16" s="55" t="str">
        <f t="shared" si="5"/>
        <v/>
      </c>
      <c r="AD16" s="55" t="str">
        <f t="shared" si="6"/>
        <v/>
      </c>
      <c r="AE16" s="55" t="str">
        <f t="shared" si="7"/>
        <v/>
      </c>
      <c r="AF16" s="55" t="str">
        <f t="shared" si="8"/>
        <v/>
      </c>
      <c r="AG16" s="55" t="str">
        <f t="shared" si="9"/>
        <v>x</v>
      </c>
      <c r="AH16" s="56"/>
      <c r="AI16" s="57"/>
      <c r="AJ16" s="222"/>
      <c r="AK16" s="223"/>
      <c r="AL16" s="223"/>
      <c r="AM16" s="224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9"/>
      <c r="CD16" s="61"/>
      <c r="CE16" s="62"/>
    </row>
    <row r="17" spans="1:83" s="60" customFormat="1" ht="66.75" customHeight="1" x14ac:dyDescent="0.25">
      <c r="A17" s="48"/>
      <c r="B17" s="231"/>
      <c r="C17" s="231"/>
      <c r="D17" s="64" t="s">
        <v>121</v>
      </c>
      <c r="E17" s="64" t="s">
        <v>122</v>
      </c>
      <c r="F17" s="49" t="s">
        <v>123</v>
      </c>
      <c r="G17" s="49" t="s">
        <v>124</v>
      </c>
      <c r="H17" s="49"/>
      <c r="I17" s="49"/>
      <c r="J17" s="49" t="s">
        <v>108</v>
      </c>
      <c r="K17" s="50"/>
      <c r="L17" s="50"/>
      <c r="M17" s="50"/>
      <c r="N17" s="50"/>
      <c r="O17" s="50"/>
      <c r="P17" s="50"/>
      <c r="Q17" s="50">
        <f t="shared" si="1"/>
        <v>0</v>
      </c>
      <c r="R17" s="50"/>
      <c r="S17" s="50"/>
      <c r="T17" s="50"/>
      <c r="U17" s="50"/>
      <c r="V17" s="50"/>
      <c r="W17" s="50"/>
      <c r="X17" s="50">
        <f t="shared" si="2"/>
        <v>0</v>
      </c>
      <c r="Y17" s="51">
        <f t="shared" si="3"/>
        <v>0</v>
      </c>
      <c r="Z17" s="52">
        <f t="shared" si="0"/>
        <v>0</v>
      </c>
      <c r="AA17" s="53">
        <f t="shared" si="4"/>
        <v>1</v>
      </c>
      <c r="AB17" s="54">
        <v>100</v>
      </c>
      <c r="AC17" s="55" t="str">
        <f t="shared" si="5"/>
        <v/>
      </c>
      <c r="AD17" s="55" t="str">
        <f t="shared" si="6"/>
        <v/>
      </c>
      <c r="AE17" s="55" t="str">
        <f t="shared" si="7"/>
        <v/>
      </c>
      <c r="AF17" s="55" t="str">
        <f t="shared" si="8"/>
        <v/>
      </c>
      <c r="AG17" s="55" t="str">
        <f t="shared" si="9"/>
        <v>x</v>
      </c>
      <c r="AH17" s="56"/>
      <c r="AI17" s="57"/>
      <c r="AJ17" s="222"/>
      <c r="AK17" s="223"/>
      <c r="AL17" s="223"/>
      <c r="AM17" s="224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9"/>
      <c r="CD17" s="61"/>
      <c r="CE17" s="62"/>
    </row>
    <row r="18" spans="1:83" s="60" customFormat="1" ht="66.75" customHeight="1" x14ac:dyDescent="0.25">
      <c r="A18" s="48"/>
      <c r="B18" s="231"/>
      <c r="C18" s="231"/>
      <c r="D18" s="64" t="s">
        <v>125</v>
      </c>
      <c r="E18" s="64" t="s">
        <v>126</v>
      </c>
      <c r="F18" s="49" t="s">
        <v>127</v>
      </c>
      <c r="G18" s="63">
        <v>1</v>
      </c>
      <c r="H18" s="63"/>
      <c r="I18" s="63"/>
      <c r="J18" s="49" t="s">
        <v>128</v>
      </c>
      <c r="K18" s="50"/>
      <c r="L18" s="50"/>
      <c r="M18" s="50"/>
      <c r="N18" s="50"/>
      <c r="O18" s="50"/>
      <c r="P18" s="50"/>
      <c r="Q18" s="50">
        <f t="shared" si="1"/>
        <v>0</v>
      </c>
      <c r="R18" s="50"/>
      <c r="S18" s="50"/>
      <c r="T18" s="50"/>
      <c r="U18" s="50"/>
      <c r="V18" s="50"/>
      <c r="W18" s="50"/>
      <c r="X18" s="50">
        <f t="shared" si="2"/>
        <v>0</v>
      </c>
      <c r="Y18" s="51">
        <f t="shared" si="3"/>
        <v>0</v>
      </c>
      <c r="Z18" s="52">
        <f t="shared" si="0"/>
        <v>0</v>
      </c>
      <c r="AA18" s="53">
        <f t="shared" si="4"/>
        <v>1</v>
      </c>
      <c r="AB18" s="54">
        <v>100</v>
      </c>
      <c r="AC18" s="55" t="str">
        <f t="shared" si="5"/>
        <v/>
      </c>
      <c r="AD18" s="55" t="str">
        <f t="shared" si="6"/>
        <v/>
      </c>
      <c r="AE18" s="55" t="str">
        <f t="shared" si="7"/>
        <v/>
      </c>
      <c r="AF18" s="55" t="str">
        <f t="shared" si="8"/>
        <v/>
      </c>
      <c r="AG18" s="55" t="str">
        <f t="shared" si="9"/>
        <v>x</v>
      </c>
      <c r="AH18" s="56"/>
      <c r="AI18" s="57"/>
      <c r="AJ18" s="222"/>
      <c r="AK18" s="223"/>
      <c r="AL18" s="223"/>
      <c r="AM18" s="224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9"/>
      <c r="CD18" s="61"/>
      <c r="CE18" s="62"/>
    </row>
    <row r="19" spans="1:83" s="60" customFormat="1" ht="106.5" customHeight="1" x14ac:dyDescent="0.25">
      <c r="A19" s="48"/>
      <c r="B19" s="231"/>
      <c r="C19" s="231"/>
      <c r="D19" s="219" t="s">
        <v>129</v>
      </c>
      <c r="E19" s="219" t="s">
        <v>130</v>
      </c>
      <c r="F19" s="49" t="s">
        <v>131</v>
      </c>
      <c r="G19" s="49" t="s">
        <v>132</v>
      </c>
      <c r="H19" s="49"/>
      <c r="I19" s="49"/>
      <c r="J19" s="49" t="s">
        <v>108</v>
      </c>
      <c r="K19" s="50"/>
      <c r="L19" s="50"/>
      <c r="M19" s="50"/>
      <c r="N19" s="50"/>
      <c r="O19" s="50"/>
      <c r="P19" s="50"/>
      <c r="Q19" s="50">
        <f t="shared" si="1"/>
        <v>0</v>
      </c>
      <c r="R19" s="50"/>
      <c r="S19" s="50"/>
      <c r="T19" s="50"/>
      <c r="U19" s="50"/>
      <c r="V19" s="50"/>
      <c r="W19" s="50"/>
      <c r="X19" s="50">
        <f t="shared" si="2"/>
        <v>0</v>
      </c>
      <c r="Y19" s="51">
        <f t="shared" si="3"/>
        <v>0</v>
      </c>
      <c r="Z19" s="52">
        <f t="shared" si="0"/>
        <v>0</v>
      </c>
      <c r="AA19" s="53">
        <f t="shared" si="4"/>
        <v>1</v>
      </c>
      <c r="AB19" s="54">
        <v>100</v>
      </c>
      <c r="AC19" s="55" t="str">
        <f t="shared" si="5"/>
        <v/>
      </c>
      <c r="AD19" s="55" t="str">
        <f t="shared" si="6"/>
        <v/>
      </c>
      <c r="AE19" s="55" t="str">
        <f t="shared" si="7"/>
        <v/>
      </c>
      <c r="AF19" s="55" t="str">
        <f t="shared" si="8"/>
        <v/>
      </c>
      <c r="AG19" s="55" t="str">
        <f t="shared" si="9"/>
        <v>x</v>
      </c>
      <c r="AH19" s="56"/>
      <c r="AI19" s="57"/>
      <c r="AJ19" s="222"/>
      <c r="AK19" s="223"/>
      <c r="AL19" s="223"/>
      <c r="AM19" s="224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9"/>
      <c r="CD19" s="61"/>
      <c r="CE19" s="62"/>
    </row>
    <row r="20" spans="1:83" s="60" customFormat="1" ht="106.5" customHeight="1" x14ac:dyDescent="0.25">
      <c r="A20" s="48"/>
      <c r="B20" s="231"/>
      <c r="C20" s="231"/>
      <c r="D20" s="221"/>
      <c r="E20" s="221"/>
      <c r="F20" s="49" t="s">
        <v>133</v>
      </c>
      <c r="G20" s="49" t="s">
        <v>134</v>
      </c>
      <c r="H20" s="49"/>
      <c r="I20" s="49"/>
      <c r="J20" s="49" t="s">
        <v>108</v>
      </c>
      <c r="K20" s="50"/>
      <c r="L20" s="50"/>
      <c r="M20" s="50"/>
      <c r="N20" s="50"/>
      <c r="O20" s="50"/>
      <c r="P20" s="50"/>
      <c r="Q20" s="50">
        <f t="shared" si="1"/>
        <v>0</v>
      </c>
      <c r="R20" s="50"/>
      <c r="S20" s="50"/>
      <c r="T20" s="50"/>
      <c r="U20" s="50"/>
      <c r="V20" s="50"/>
      <c r="W20" s="50"/>
      <c r="X20" s="50">
        <f t="shared" si="2"/>
        <v>0</v>
      </c>
      <c r="Y20" s="51">
        <f t="shared" si="3"/>
        <v>0</v>
      </c>
      <c r="Z20" s="52">
        <f t="shared" si="0"/>
        <v>0</v>
      </c>
      <c r="AA20" s="53">
        <f t="shared" si="4"/>
        <v>1</v>
      </c>
      <c r="AB20" s="54">
        <v>100</v>
      </c>
      <c r="AC20" s="55" t="str">
        <f t="shared" si="5"/>
        <v/>
      </c>
      <c r="AD20" s="55" t="str">
        <f t="shared" si="6"/>
        <v/>
      </c>
      <c r="AE20" s="55" t="str">
        <f t="shared" si="7"/>
        <v/>
      </c>
      <c r="AF20" s="55" t="str">
        <f t="shared" si="8"/>
        <v/>
      </c>
      <c r="AG20" s="55" t="str">
        <f t="shared" si="9"/>
        <v>x</v>
      </c>
      <c r="AH20" s="56"/>
      <c r="AI20" s="57"/>
      <c r="AJ20" s="222"/>
      <c r="AK20" s="223"/>
      <c r="AL20" s="223"/>
      <c r="AM20" s="224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9"/>
      <c r="CD20" s="61"/>
      <c r="CE20" s="62"/>
    </row>
    <row r="21" spans="1:83" s="60" customFormat="1" ht="106.5" customHeight="1" x14ac:dyDescent="0.25">
      <c r="A21" s="48"/>
      <c r="B21" s="232"/>
      <c r="C21" s="232"/>
      <c r="D21" s="64" t="s">
        <v>135</v>
      </c>
      <c r="E21" s="64" t="s">
        <v>136</v>
      </c>
      <c r="F21" s="49" t="s">
        <v>137</v>
      </c>
      <c r="G21" s="63">
        <v>0.9</v>
      </c>
      <c r="H21" s="49"/>
      <c r="I21" s="49"/>
      <c r="J21" s="49"/>
      <c r="K21" s="50"/>
      <c r="L21" s="50"/>
      <c r="M21" s="50"/>
      <c r="N21" s="50"/>
      <c r="O21" s="50"/>
      <c r="P21" s="50"/>
      <c r="Q21" s="50">
        <f t="shared" si="1"/>
        <v>0</v>
      </c>
      <c r="R21" s="50"/>
      <c r="S21" s="50"/>
      <c r="T21" s="50"/>
      <c r="U21" s="50"/>
      <c r="V21" s="50"/>
      <c r="W21" s="50"/>
      <c r="X21" s="50">
        <f t="shared" si="2"/>
        <v>0</v>
      </c>
      <c r="Y21" s="51">
        <f t="shared" si="3"/>
        <v>0</v>
      </c>
      <c r="Z21" s="52">
        <f t="shared" si="0"/>
        <v>0</v>
      </c>
      <c r="AA21" s="53">
        <f t="shared" si="4"/>
        <v>1</v>
      </c>
      <c r="AB21" s="54">
        <v>100</v>
      </c>
      <c r="AC21" s="55" t="str">
        <f t="shared" si="5"/>
        <v/>
      </c>
      <c r="AD21" s="55" t="str">
        <f t="shared" si="6"/>
        <v/>
      </c>
      <c r="AE21" s="55" t="str">
        <f t="shared" si="7"/>
        <v/>
      </c>
      <c r="AF21" s="55" t="str">
        <f t="shared" si="8"/>
        <v/>
      </c>
      <c r="AG21" s="55" t="str">
        <f t="shared" si="9"/>
        <v>x</v>
      </c>
      <c r="AH21" s="56"/>
      <c r="AI21" s="57"/>
      <c r="AJ21" s="65"/>
      <c r="AK21" s="66"/>
      <c r="AL21" s="66"/>
      <c r="AM21" s="67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9"/>
      <c r="CD21" s="61"/>
      <c r="CE21" s="62"/>
    </row>
    <row r="22" spans="1:83" s="60" customFormat="1" ht="106.5" customHeight="1" x14ac:dyDescent="0.25">
      <c r="A22" s="48"/>
      <c r="B22" s="219" t="s">
        <v>138</v>
      </c>
      <c r="C22" s="219" t="s">
        <v>139</v>
      </c>
      <c r="D22" s="49" t="s">
        <v>140</v>
      </c>
      <c r="E22" s="49" t="s">
        <v>141</v>
      </c>
      <c r="F22" s="49" t="s">
        <v>142</v>
      </c>
      <c r="G22" s="63">
        <v>0.9</v>
      </c>
      <c r="H22" s="63"/>
      <c r="I22" s="63"/>
      <c r="J22" s="49" t="s">
        <v>108</v>
      </c>
      <c r="K22" s="50"/>
      <c r="L22" s="50"/>
      <c r="M22" s="50"/>
      <c r="N22" s="50"/>
      <c r="O22" s="50"/>
      <c r="P22" s="50"/>
      <c r="Q22" s="50">
        <f t="shared" si="1"/>
        <v>0</v>
      </c>
      <c r="R22" s="50"/>
      <c r="S22" s="50"/>
      <c r="T22" s="50"/>
      <c r="U22" s="50"/>
      <c r="V22" s="50"/>
      <c r="W22" s="50"/>
      <c r="X22" s="50">
        <f t="shared" si="2"/>
        <v>0</v>
      </c>
      <c r="Y22" s="51">
        <f t="shared" si="3"/>
        <v>0</v>
      </c>
      <c r="Z22" s="52">
        <f t="shared" si="0"/>
        <v>0</v>
      </c>
      <c r="AA22" s="53">
        <f t="shared" si="4"/>
        <v>1</v>
      </c>
      <c r="AB22" s="54">
        <v>100</v>
      </c>
      <c r="AC22" s="55" t="str">
        <f t="shared" si="5"/>
        <v/>
      </c>
      <c r="AD22" s="55" t="str">
        <f t="shared" si="6"/>
        <v/>
      </c>
      <c r="AE22" s="55" t="str">
        <f t="shared" si="7"/>
        <v/>
      </c>
      <c r="AF22" s="55" t="str">
        <f t="shared" si="8"/>
        <v/>
      </c>
      <c r="AG22" s="55" t="str">
        <f t="shared" si="9"/>
        <v>x</v>
      </c>
      <c r="AH22" s="56"/>
      <c r="AI22" s="57"/>
      <c r="AJ22" s="222">
        <f>SUM(Q22:Q27)</f>
        <v>0</v>
      </c>
      <c r="AK22" s="222">
        <f>SUM(X22:X27)</f>
        <v>0</v>
      </c>
      <c r="AL22" s="223">
        <f>SUM(AJ22:AK27)</f>
        <v>0</v>
      </c>
      <c r="AM22" s="224" t="e">
        <f>AL22/AL52</f>
        <v>#DIV/0!</v>
      </c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CD22" s="61"/>
      <c r="CE22" s="62"/>
    </row>
    <row r="23" spans="1:83" s="60" customFormat="1" ht="106.5" customHeight="1" x14ac:dyDescent="0.25">
      <c r="A23" s="48"/>
      <c r="B23" s="220"/>
      <c r="C23" s="220"/>
      <c r="D23" s="49" t="s">
        <v>143</v>
      </c>
      <c r="E23" s="49" t="s">
        <v>144</v>
      </c>
      <c r="F23" s="49" t="s">
        <v>145</v>
      </c>
      <c r="G23" s="63">
        <v>0.75</v>
      </c>
      <c r="H23" s="63"/>
      <c r="I23" s="63"/>
      <c r="J23" s="49" t="s">
        <v>108</v>
      </c>
      <c r="K23" s="50"/>
      <c r="L23" s="50"/>
      <c r="M23" s="50"/>
      <c r="N23" s="50"/>
      <c r="O23" s="50"/>
      <c r="P23" s="50"/>
      <c r="Q23" s="50">
        <f t="shared" si="1"/>
        <v>0</v>
      </c>
      <c r="R23" s="50"/>
      <c r="S23" s="50"/>
      <c r="T23" s="50"/>
      <c r="U23" s="50"/>
      <c r="V23" s="50"/>
      <c r="W23" s="50"/>
      <c r="X23" s="50">
        <f t="shared" si="2"/>
        <v>0</v>
      </c>
      <c r="Y23" s="51">
        <f t="shared" si="3"/>
        <v>0</v>
      </c>
      <c r="Z23" s="52">
        <f t="shared" si="0"/>
        <v>0</v>
      </c>
      <c r="AA23" s="53">
        <f t="shared" si="4"/>
        <v>1</v>
      </c>
      <c r="AB23" s="54">
        <v>100</v>
      </c>
      <c r="AC23" s="55" t="str">
        <f t="shared" si="5"/>
        <v/>
      </c>
      <c r="AD23" s="55" t="str">
        <f t="shared" si="6"/>
        <v/>
      </c>
      <c r="AE23" s="55" t="str">
        <f t="shared" si="7"/>
        <v/>
      </c>
      <c r="AF23" s="55" t="str">
        <f t="shared" si="8"/>
        <v/>
      </c>
      <c r="AG23" s="55" t="str">
        <f t="shared" si="9"/>
        <v>x</v>
      </c>
      <c r="AH23" s="56"/>
      <c r="AI23" s="57"/>
      <c r="AJ23" s="222"/>
      <c r="AK23" s="222"/>
      <c r="AL23" s="223"/>
      <c r="AM23" s="224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CD23" s="61"/>
      <c r="CE23" s="62"/>
    </row>
    <row r="24" spans="1:83" s="60" customFormat="1" ht="77.25" customHeight="1" x14ac:dyDescent="0.25">
      <c r="A24" s="48"/>
      <c r="B24" s="220"/>
      <c r="C24" s="220"/>
      <c r="D24" s="49" t="s">
        <v>146</v>
      </c>
      <c r="E24" s="49" t="s">
        <v>147</v>
      </c>
      <c r="F24" s="49" t="s">
        <v>148</v>
      </c>
      <c r="G24" s="63" t="s">
        <v>149</v>
      </c>
      <c r="H24" s="63"/>
      <c r="I24" s="63"/>
      <c r="J24" s="49" t="s">
        <v>108</v>
      </c>
      <c r="K24" s="50"/>
      <c r="L24" s="50"/>
      <c r="M24" s="50"/>
      <c r="N24" s="50"/>
      <c r="O24" s="50"/>
      <c r="P24" s="50"/>
      <c r="Q24" s="50">
        <f t="shared" si="1"/>
        <v>0</v>
      </c>
      <c r="R24" s="50"/>
      <c r="S24" s="50"/>
      <c r="T24" s="50"/>
      <c r="U24" s="50"/>
      <c r="V24" s="50"/>
      <c r="W24" s="50"/>
      <c r="X24" s="50">
        <f t="shared" si="2"/>
        <v>0</v>
      </c>
      <c r="Y24" s="51">
        <f t="shared" si="3"/>
        <v>0</v>
      </c>
      <c r="Z24" s="52">
        <f t="shared" si="0"/>
        <v>0</v>
      </c>
      <c r="AA24" s="53">
        <f t="shared" si="4"/>
        <v>0.55000000000000004</v>
      </c>
      <c r="AB24" s="54">
        <v>55</v>
      </c>
      <c r="AC24" s="55" t="str">
        <f t="shared" si="5"/>
        <v/>
      </c>
      <c r="AD24" s="55" t="str">
        <f t="shared" si="6"/>
        <v/>
      </c>
      <c r="AE24" s="55" t="str">
        <f t="shared" si="7"/>
        <v>x</v>
      </c>
      <c r="AF24" s="55" t="str">
        <f t="shared" si="8"/>
        <v/>
      </c>
      <c r="AG24" s="55" t="str">
        <f t="shared" si="9"/>
        <v/>
      </c>
      <c r="AH24" s="56"/>
      <c r="AI24" s="57"/>
      <c r="AJ24" s="222"/>
      <c r="AK24" s="222"/>
      <c r="AL24" s="223"/>
      <c r="AM24" s="224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CD24" s="61"/>
      <c r="CE24" s="62"/>
    </row>
    <row r="25" spans="1:83" s="60" customFormat="1" ht="54.75" customHeight="1" x14ac:dyDescent="0.25">
      <c r="A25" s="48"/>
      <c r="B25" s="220"/>
      <c r="C25" s="220"/>
      <c r="D25" s="219" t="s">
        <v>150</v>
      </c>
      <c r="E25" s="219" t="s">
        <v>151</v>
      </c>
      <c r="F25" s="68" t="s">
        <v>152</v>
      </c>
      <c r="G25" s="63">
        <v>0.9</v>
      </c>
      <c r="H25" s="63"/>
      <c r="I25" s="63"/>
      <c r="J25" s="49" t="s">
        <v>108</v>
      </c>
      <c r="K25" s="50"/>
      <c r="L25" s="50"/>
      <c r="M25" s="50"/>
      <c r="N25" s="50"/>
      <c r="O25" s="50"/>
      <c r="P25" s="50"/>
      <c r="Q25" s="50">
        <f t="shared" si="1"/>
        <v>0</v>
      </c>
      <c r="R25" s="50"/>
      <c r="S25" s="50"/>
      <c r="T25" s="50"/>
      <c r="U25" s="50"/>
      <c r="V25" s="50"/>
      <c r="W25" s="50"/>
      <c r="X25" s="50">
        <f t="shared" si="2"/>
        <v>0</v>
      </c>
      <c r="Y25" s="51">
        <f t="shared" si="3"/>
        <v>0</v>
      </c>
      <c r="Z25" s="52">
        <f t="shared" si="0"/>
        <v>0</v>
      </c>
      <c r="AA25" s="53">
        <f t="shared" si="4"/>
        <v>1</v>
      </c>
      <c r="AB25" s="54">
        <v>100</v>
      </c>
      <c r="AC25" s="55" t="str">
        <f t="shared" si="5"/>
        <v/>
      </c>
      <c r="AD25" s="55" t="str">
        <f t="shared" si="6"/>
        <v/>
      </c>
      <c r="AE25" s="55" t="str">
        <f t="shared" si="7"/>
        <v/>
      </c>
      <c r="AF25" s="55" t="str">
        <f t="shared" si="8"/>
        <v/>
      </c>
      <c r="AG25" s="55" t="str">
        <f t="shared" si="9"/>
        <v>x</v>
      </c>
      <c r="AH25" s="56"/>
      <c r="AI25" s="57"/>
      <c r="AJ25" s="222"/>
      <c r="AK25" s="222"/>
      <c r="AL25" s="223"/>
      <c r="AM25" s="224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9"/>
      <c r="CD25" s="61"/>
      <c r="CE25" s="62"/>
    </row>
    <row r="26" spans="1:83" s="60" customFormat="1" ht="54.75" customHeight="1" x14ac:dyDescent="0.25">
      <c r="A26" s="48"/>
      <c r="B26" s="220"/>
      <c r="C26" s="220"/>
      <c r="D26" s="221"/>
      <c r="E26" s="221"/>
      <c r="F26" s="68" t="s">
        <v>153</v>
      </c>
      <c r="G26" s="63">
        <v>0.95</v>
      </c>
      <c r="H26" s="63"/>
      <c r="I26" s="63"/>
      <c r="J26" s="49" t="s">
        <v>108</v>
      </c>
      <c r="K26" s="50"/>
      <c r="L26" s="50"/>
      <c r="M26" s="50"/>
      <c r="N26" s="50"/>
      <c r="O26" s="50"/>
      <c r="P26" s="50"/>
      <c r="Q26" s="50">
        <f t="shared" si="1"/>
        <v>0</v>
      </c>
      <c r="R26" s="50"/>
      <c r="S26" s="50"/>
      <c r="T26" s="50"/>
      <c r="U26" s="50"/>
      <c r="V26" s="50"/>
      <c r="W26" s="50"/>
      <c r="X26" s="50">
        <f t="shared" si="2"/>
        <v>0</v>
      </c>
      <c r="Y26" s="51">
        <f t="shared" si="3"/>
        <v>0</v>
      </c>
      <c r="Z26" s="52">
        <f t="shared" si="0"/>
        <v>0</v>
      </c>
      <c r="AA26" s="53">
        <f t="shared" si="4"/>
        <v>1</v>
      </c>
      <c r="AB26" s="54">
        <v>100</v>
      </c>
      <c r="AC26" s="55" t="str">
        <f t="shared" si="5"/>
        <v/>
      </c>
      <c r="AD26" s="55" t="str">
        <f t="shared" si="6"/>
        <v/>
      </c>
      <c r="AE26" s="55" t="str">
        <f t="shared" si="7"/>
        <v/>
      </c>
      <c r="AF26" s="55" t="str">
        <f t="shared" si="8"/>
        <v/>
      </c>
      <c r="AG26" s="55" t="str">
        <f t="shared" si="9"/>
        <v>x</v>
      </c>
      <c r="AH26" s="56"/>
      <c r="AI26" s="57"/>
      <c r="AJ26" s="222"/>
      <c r="AK26" s="222"/>
      <c r="AL26" s="223"/>
      <c r="AM26" s="224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9"/>
      <c r="CD26" s="61"/>
      <c r="CE26" s="62"/>
    </row>
    <row r="27" spans="1:83" s="60" customFormat="1" ht="54.75" customHeight="1" x14ac:dyDescent="0.25">
      <c r="A27" s="48"/>
      <c r="B27" s="221"/>
      <c r="C27" s="221"/>
      <c r="D27" s="68" t="s">
        <v>154</v>
      </c>
      <c r="E27" s="68" t="s">
        <v>155</v>
      </c>
      <c r="F27" s="68" t="s">
        <v>156</v>
      </c>
      <c r="G27" s="63">
        <v>0.04</v>
      </c>
      <c r="H27" s="63"/>
      <c r="I27" s="63"/>
      <c r="J27" s="49" t="s">
        <v>157</v>
      </c>
      <c r="K27" s="50"/>
      <c r="L27" s="50"/>
      <c r="M27" s="50"/>
      <c r="N27" s="50"/>
      <c r="O27" s="50"/>
      <c r="P27" s="50"/>
      <c r="Q27" s="50">
        <f t="shared" si="1"/>
        <v>0</v>
      </c>
      <c r="R27" s="50"/>
      <c r="S27" s="50"/>
      <c r="T27" s="50"/>
      <c r="U27" s="50"/>
      <c r="V27" s="50"/>
      <c r="W27" s="50"/>
      <c r="X27" s="50">
        <f t="shared" si="2"/>
        <v>0</v>
      </c>
      <c r="Y27" s="51">
        <f t="shared" si="3"/>
        <v>0</v>
      </c>
      <c r="Z27" s="52">
        <f t="shared" si="0"/>
        <v>0</v>
      </c>
      <c r="AA27" s="53">
        <f t="shared" si="4"/>
        <v>1</v>
      </c>
      <c r="AB27" s="54">
        <v>100</v>
      </c>
      <c r="AC27" s="55" t="str">
        <f t="shared" si="5"/>
        <v/>
      </c>
      <c r="AD27" s="55" t="str">
        <f t="shared" si="6"/>
        <v/>
      </c>
      <c r="AE27" s="55" t="str">
        <f t="shared" si="7"/>
        <v/>
      </c>
      <c r="AF27" s="55" t="str">
        <f t="shared" si="8"/>
        <v/>
      </c>
      <c r="AG27" s="55" t="str">
        <f t="shared" si="9"/>
        <v>x</v>
      </c>
      <c r="AH27" s="56"/>
      <c r="AI27" s="57"/>
      <c r="AJ27" s="222"/>
      <c r="AK27" s="222"/>
      <c r="AL27" s="223"/>
      <c r="AM27" s="224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9"/>
      <c r="CD27" s="61"/>
      <c r="CE27" s="62"/>
    </row>
    <row r="28" spans="1:83" s="60" customFormat="1" ht="103.5" customHeight="1" x14ac:dyDescent="0.25">
      <c r="A28" s="48"/>
      <c r="B28" s="219" t="s">
        <v>158</v>
      </c>
      <c r="C28" s="219" t="s">
        <v>159</v>
      </c>
      <c r="D28" s="68" t="s">
        <v>160</v>
      </c>
      <c r="E28" s="68" t="s">
        <v>161</v>
      </c>
      <c r="F28" s="68" t="s">
        <v>162</v>
      </c>
      <c r="G28" s="63">
        <v>0.85</v>
      </c>
      <c r="H28" s="63"/>
      <c r="I28" s="63"/>
      <c r="J28" s="49" t="s">
        <v>108</v>
      </c>
      <c r="K28" s="50"/>
      <c r="L28" s="50"/>
      <c r="M28" s="50"/>
      <c r="N28" s="50"/>
      <c r="O28" s="50"/>
      <c r="P28" s="50"/>
      <c r="Q28" s="50">
        <f t="shared" si="1"/>
        <v>0</v>
      </c>
      <c r="R28" s="50"/>
      <c r="S28" s="50"/>
      <c r="T28" s="50"/>
      <c r="U28" s="50"/>
      <c r="V28" s="50"/>
      <c r="W28" s="50"/>
      <c r="X28" s="50">
        <f t="shared" si="2"/>
        <v>0</v>
      </c>
      <c r="Y28" s="51">
        <f t="shared" si="3"/>
        <v>0</v>
      </c>
      <c r="Z28" s="52">
        <f t="shared" si="0"/>
        <v>0</v>
      </c>
      <c r="AA28" s="53">
        <f t="shared" si="4"/>
        <v>1</v>
      </c>
      <c r="AB28" s="54">
        <v>100</v>
      </c>
      <c r="AC28" s="55" t="str">
        <f t="shared" si="5"/>
        <v/>
      </c>
      <c r="AD28" s="55" t="str">
        <f t="shared" si="6"/>
        <v/>
      </c>
      <c r="AE28" s="55" t="str">
        <f t="shared" si="7"/>
        <v/>
      </c>
      <c r="AF28" s="55" t="str">
        <f t="shared" si="8"/>
        <v/>
      </c>
      <c r="AG28" s="55" t="str">
        <f t="shared" si="9"/>
        <v>x</v>
      </c>
      <c r="AH28" s="56"/>
      <c r="AI28" s="57"/>
      <c r="AJ28" s="222">
        <f>SUM(Q28:Q31)</f>
        <v>0</v>
      </c>
      <c r="AK28" s="222">
        <f>SUM(X28:X31)</f>
        <v>0</v>
      </c>
      <c r="AL28" s="223">
        <f>SUM(AJ28:AK31)</f>
        <v>0</v>
      </c>
      <c r="AM28" s="224" t="e">
        <f>AL28/AL52</f>
        <v>#DIV/0!</v>
      </c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9"/>
      <c r="CD28" s="61"/>
      <c r="CE28" s="62"/>
    </row>
    <row r="29" spans="1:83" s="60" customFormat="1" ht="75" customHeight="1" x14ac:dyDescent="0.25">
      <c r="A29" s="69"/>
      <c r="B29" s="220"/>
      <c r="C29" s="220"/>
      <c r="D29" s="68" t="s">
        <v>163</v>
      </c>
      <c r="E29" s="68" t="s">
        <v>164</v>
      </c>
      <c r="F29" s="68" t="s">
        <v>165</v>
      </c>
      <c r="G29" s="63">
        <v>0.05</v>
      </c>
      <c r="H29" s="63"/>
      <c r="I29" s="63"/>
      <c r="J29" s="49" t="s">
        <v>166</v>
      </c>
      <c r="K29" s="50"/>
      <c r="L29" s="50"/>
      <c r="M29" s="50"/>
      <c r="N29" s="50"/>
      <c r="O29" s="50"/>
      <c r="P29" s="50"/>
      <c r="Q29" s="50">
        <f t="shared" si="1"/>
        <v>0</v>
      </c>
      <c r="R29" s="50"/>
      <c r="S29" s="50"/>
      <c r="T29" s="50"/>
      <c r="U29" s="50"/>
      <c r="V29" s="50"/>
      <c r="W29" s="50"/>
      <c r="X29" s="50">
        <f t="shared" si="2"/>
        <v>0</v>
      </c>
      <c r="Y29" s="51">
        <f t="shared" si="3"/>
        <v>0</v>
      </c>
      <c r="Z29" s="52">
        <f t="shared" si="0"/>
        <v>0</v>
      </c>
      <c r="AA29" s="53">
        <f t="shared" si="4"/>
        <v>1</v>
      </c>
      <c r="AB29" s="54">
        <v>100</v>
      </c>
      <c r="AC29" s="55" t="str">
        <f t="shared" si="5"/>
        <v/>
      </c>
      <c r="AD29" s="55" t="str">
        <f t="shared" si="6"/>
        <v/>
      </c>
      <c r="AE29" s="55" t="str">
        <f t="shared" si="7"/>
        <v/>
      </c>
      <c r="AF29" s="55" t="str">
        <f t="shared" si="8"/>
        <v/>
      </c>
      <c r="AG29" s="55" t="str">
        <f t="shared" si="9"/>
        <v>x</v>
      </c>
      <c r="AH29" s="70"/>
      <c r="AI29" s="71"/>
      <c r="AJ29" s="222"/>
      <c r="AK29" s="222"/>
      <c r="AL29" s="223"/>
      <c r="AM29" s="224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9"/>
      <c r="CD29" s="61"/>
      <c r="CE29" s="62"/>
    </row>
    <row r="30" spans="1:83" s="60" customFormat="1" ht="75" customHeight="1" x14ac:dyDescent="0.25">
      <c r="A30" s="69"/>
      <c r="B30" s="220"/>
      <c r="C30" s="220"/>
      <c r="D30" s="68" t="s">
        <v>167</v>
      </c>
      <c r="E30" s="68" t="s">
        <v>168</v>
      </c>
      <c r="F30" s="68" t="s">
        <v>169</v>
      </c>
      <c r="G30" s="63">
        <v>1</v>
      </c>
      <c r="H30" s="63"/>
      <c r="I30" s="63"/>
      <c r="J30" s="49" t="s">
        <v>166</v>
      </c>
      <c r="K30" s="50"/>
      <c r="L30" s="50"/>
      <c r="M30" s="50"/>
      <c r="N30" s="50"/>
      <c r="O30" s="50"/>
      <c r="P30" s="50"/>
      <c r="Q30" s="50">
        <f t="shared" si="1"/>
        <v>0</v>
      </c>
      <c r="R30" s="50"/>
      <c r="S30" s="50"/>
      <c r="T30" s="50"/>
      <c r="U30" s="50"/>
      <c r="V30" s="50"/>
      <c r="W30" s="50"/>
      <c r="X30" s="50">
        <f t="shared" si="2"/>
        <v>0</v>
      </c>
      <c r="Y30" s="51">
        <f t="shared" si="3"/>
        <v>0</v>
      </c>
      <c r="Z30" s="52">
        <f t="shared" si="0"/>
        <v>0</v>
      </c>
      <c r="AA30" s="53">
        <f t="shared" si="4"/>
        <v>1</v>
      </c>
      <c r="AB30" s="54">
        <v>100</v>
      </c>
      <c r="AC30" s="55" t="str">
        <f t="shared" si="5"/>
        <v/>
      </c>
      <c r="AD30" s="55" t="str">
        <f t="shared" si="6"/>
        <v/>
      </c>
      <c r="AE30" s="55" t="str">
        <f t="shared" si="7"/>
        <v/>
      </c>
      <c r="AF30" s="55" t="str">
        <f t="shared" si="8"/>
        <v/>
      </c>
      <c r="AG30" s="55" t="str">
        <f t="shared" si="9"/>
        <v>x</v>
      </c>
      <c r="AH30" s="70"/>
      <c r="AI30" s="71"/>
      <c r="AJ30" s="222"/>
      <c r="AK30" s="222"/>
      <c r="AL30" s="223"/>
      <c r="AM30" s="224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9"/>
      <c r="CD30" s="61"/>
      <c r="CE30" s="62"/>
    </row>
    <row r="31" spans="1:83" s="60" customFormat="1" ht="75" customHeight="1" x14ac:dyDescent="0.25">
      <c r="A31" s="69"/>
      <c r="B31" s="220"/>
      <c r="C31" s="220"/>
      <c r="D31" s="68" t="s">
        <v>170</v>
      </c>
      <c r="E31" s="68" t="s">
        <v>171</v>
      </c>
      <c r="F31" s="68" t="s">
        <v>172</v>
      </c>
      <c r="G31" s="63" t="s">
        <v>173</v>
      </c>
      <c r="H31" s="72"/>
      <c r="I31" s="63"/>
      <c r="J31" s="49" t="s">
        <v>166</v>
      </c>
      <c r="K31" s="50"/>
      <c r="L31" s="50"/>
      <c r="M31" s="50"/>
      <c r="N31" s="50"/>
      <c r="O31" s="50"/>
      <c r="P31" s="50"/>
      <c r="Q31" s="50">
        <f t="shared" si="1"/>
        <v>0</v>
      </c>
      <c r="R31" s="50"/>
      <c r="S31" s="50"/>
      <c r="T31" s="50"/>
      <c r="U31" s="50"/>
      <c r="V31" s="50"/>
      <c r="W31" s="50"/>
      <c r="X31" s="50">
        <f t="shared" si="2"/>
        <v>0</v>
      </c>
      <c r="Y31" s="51">
        <f t="shared" si="3"/>
        <v>0</v>
      </c>
      <c r="Z31" s="52">
        <f t="shared" si="0"/>
        <v>0</v>
      </c>
      <c r="AA31" s="53">
        <f t="shared" si="4"/>
        <v>1</v>
      </c>
      <c r="AB31" s="54">
        <v>100</v>
      </c>
      <c r="AC31" s="55" t="str">
        <f t="shared" si="5"/>
        <v/>
      </c>
      <c r="AD31" s="55" t="str">
        <f t="shared" si="6"/>
        <v/>
      </c>
      <c r="AE31" s="55" t="str">
        <f t="shared" si="7"/>
        <v/>
      </c>
      <c r="AF31" s="55" t="str">
        <f t="shared" si="8"/>
        <v/>
      </c>
      <c r="AG31" s="55" t="str">
        <f t="shared" si="9"/>
        <v>x</v>
      </c>
      <c r="AH31" s="70"/>
      <c r="AI31" s="71"/>
      <c r="AJ31" s="222"/>
      <c r="AK31" s="222"/>
      <c r="AL31" s="223"/>
      <c r="AM31" s="224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9"/>
      <c r="CD31" s="61"/>
      <c r="CE31" s="62"/>
    </row>
    <row r="32" spans="1:83" s="60" customFormat="1" ht="75" customHeight="1" x14ac:dyDescent="0.25">
      <c r="A32" s="69"/>
      <c r="B32" s="226" t="s">
        <v>174</v>
      </c>
      <c r="C32" s="226" t="s">
        <v>175</v>
      </c>
      <c r="D32" s="73" t="s">
        <v>176</v>
      </c>
      <c r="E32" s="49" t="s">
        <v>177</v>
      </c>
      <c r="F32" s="68" t="s">
        <v>178</v>
      </c>
      <c r="G32" s="63">
        <v>0.8</v>
      </c>
      <c r="H32" s="63"/>
      <c r="I32" s="63"/>
      <c r="J32" s="49" t="s">
        <v>108</v>
      </c>
      <c r="K32" s="50"/>
      <c r="L32" s="50"/>
      <c r="M32" s="50"/>
      <c r="N32" s="50"/>
      <c r="O32" s="50"/>
      <c r="P32" s="50"/>
      <c r="Q32" s="50">
        <f t="shared" si="1"/>
        <v>0</v>
      </c>
      <c r="R32" s="50"/>
      <c r="S32" s="50"/>
      <c r="T32" s="50"/>
      <c r="U32" s="50"/>
      <c r="V32" s="50"/>
      <c r="W32" s="50"/>
      <c r="X32" s="50">
        <f t="shared" si="2"/>
        <v>0</v>
      </c>
      <c r="Y32" s="51">
        <f t="shared" si="3"/>
        <v>0</v>
      </c>
      <c r="Z32" s="52">
        <f t="shared" si="0"/>
        <v>0</v>
      </c>
      <c r="AA32" s="53">
        <f t="shared" si="4"/>
        <v>1</v>
      </c>
      <c r="AB32" s="54">
        <v>100</v>
      </c>
      <c r="AC32" s="55" t="str">
        <f t="shared" si="5"/>
        <v/>
      </c>
      <c r="AD32" s="55" t="str">
        <f t="shared" si="6"/>
        <v/>
      </c>
      <c r="AE32" s="55" t="str">
        <f t="shared" si="7"/>
        <v/>
      </c>
      <c r="AF32" s="55" t="str">
        <f t="shared" si="8"/>
        <v/>
      </c>
      <c r="AG32" s="55" t="str">
        <f t="shared" si="9"/>
        <v>x</v>
      </c>
      <c r="AH32" s="70"/>
      <c r="AI32" s="71"/>
      <c r="AJ32" s="222">
        <f>SUM(Q32:Q36)</f>
        <v>0</v>
      </c>
      <c r="AK32" s="222">
        <f>SUM(X32:X36)</f>
        <v>0</v>
      </c>
      <c r="AL32" s="223">
        <f>SUM(AJ32:AK36)</f>
        <v>0</v>
      </c>
      <c r="AM32" s="224" t="e">
        <f>AL32/AL52</f>
        <v>#DIV/0!</v>
      </c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9"/>
      <c r="CD32" s="61"/>
      <c r="CE32" s="62"/>
    </row>
    <row r="33" spans="1:83" s="60" customFormat="1" ht="75" customHeight="1" x14ac:dyDescent="0.25">
      <c r="A33" s="69"/>
      <c r="B33" s="227"/>
      <c r="C33" s="227"/>
      <c r="D33" s="73" t="s">
        <v>179</v>
      </c>
      <c r="E33" s="49" t="s">
        <v>180</v>
      </c>
      <c r="F33" s="49" t="s">
        <v>181</v>
      </c>
      <c r="G33" s="74" t="s">
        <v>182</v>
      </c>
      <c r="H33" s="74"/>
      <c r="I33" s="74"/>
      <c r="J33" s="49" t="s">
        <v>108</v>
      </c>
      <c r="K33" s="50"/>
      <c r="L33" s="50"/>
      <c r="M33" s="50"/>
      <c r="N33" s="50"/>
      <c r="O33" s="50"/>
      <c r="P33" s="50"/>
      <c r="Q33" s="50">
        <f t="shared" si="1"/>
        <v>0</v>
      </c>
      <c r="R33" s="50"/>
      <c r="S33" s="50"/>
      <c r="T33" s="50"/>
      <c r="U33" s="50"/>
      <c r="V33" s="50"/>
      <c r="W33" s="50"/>
      <c r="X33" s="50">
        <f t="shared" si="2"/>
        <v>0</v>
      </c>
      <c r="Y33" s="51">
        <f t="shared" si="3"/>
        <v>0</v>
      </c>
      <c r="Z33" s="52">
        <f t="shared" si="0"/>
        <v>0</v>
      </c>
      <c r="AA33" s="53">
        <f t="shared" si="4"/>
        <v>1</v>
      </c>
      <c r="AB33" s="54">
        <v>100</v>
      </c>
      <c r="AC33" s="55" t="str">
        <f t="shared" si="5"/>
        <v/>
      </c>
      <c r="AD33" s="55" t="str">
        <f t="shared" si="6"/>
        <v/>
      </c>
      <c r="AE33" s="55" t="str">
        <f t="shared" si="7"/>
        <v/>
      </c>
      <c r="AF33" s="55" t="str">
        <f t="shared" si="8"/>
        <v/>
      </c>
      <c r="AG33" s="55" t="str">
        <f t="shared" si="9"/>
        <v>x</v>
      </c>
      <c r="AH33" s="70"/>
      <c r="AI33" s="71"/>
      <c r="AJ33" s="222"/>
      <c r="AK33" s="222"/>
      <c r="AL33" s="223"/>
      <c r="AM33" s="224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9"/>
      <c r="CD33" s="61"/>
      <c r="CE33" s="62"/>
    </row>
    <row r="34" spans="1:83" s="60" customFormat="1" ht="91.5" customHeight="1" x14ac:dyDescent="0.25">
      <c r="A34" s="48"/>
      <c r="B34" s="227"/>
      <c r="C34" s="227"/>
      <c r="D34" s="73" t="s">
        <v>183</v>
      </c>
      <c r="E34" s="49" t="s">
        <v>184</v>
      </c>
      <c r="F34" s="49" t="s">
        <v>185</v>
      </c>
      <c r="G34" s="63">
        <v>0.1</v>
      </c>
      <c r="H34" s="63"/>
      <c r="I34" s="63"/>
      <c r="J34" s="49" t="s">
        <v>108</v>
      </c>
      <c r="K34" s="50"/>
      <c r="L34" s="50"/>
      <c r="M34" s="50"/>
      <c r="N34" s="50"/>
      <c r="O34" s="50"/>
      <c r="P34" s="50"/>
      <c r="Q34" s="50">
        <f t="shared" si="1"/>
        <v>0</v>
      </c>
      <c r="R34" s="50"/>
      <c r="S34" s="50"/>
      <c r="T34" s="50"/>
      <c r="U34" s="50"/>
      <c r="V34" s="50"/>
      <c r="W34" s="50"/>
      <c r="X34" s="50">
        <f t="shared" si="2"/>
        <v>0</v>
      </c>
      <c r="Y34" s="51">
        <f t="shared" si="3"/>
        <v>0</v>
      </c>
      <c r="Z34" s="52">
        <f t="shared" si="0"/>
        <v>0</v>
      </c>
      <c r="AA34" s="53">
        <f t="shared" si="4"/>
        <v>1</v>
      </c>
      <c r="AB34" s="54">
        <v>100</v>
      </c>
      <c r="AC34" s="55" t="str">
        <f t="shared" si="5"/>
        <v/>
      </c>
      <c r="AD34" s="55" t="str">
        <f t="shared" si="6"/>
        <v/>
      </c>
      <c r="AE34" s="55" t="str">
        <f t="shared" si="7"/>
        <v/>
      </c>
      <c r="AF34" s="55" t="str">
        <f t="shared" si="8"/>
        <v/>
      </c>
      <c r="AG34" s="55" t="str">
        <f t="shared" si="9"/>
        <v>x</v>
      </c>
      <c r="AH34" s="56"/>
      <c r="AI34" s="57"/>
      <c r="AJ34" s="222"/>
      <c r="AK34" s="222"/>
      <c r="AL34" s="223"/>
      <c r="AM34" s="224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9"/>
      <c r="CD34" s="61" t="s">
        <v>186</v>
      </c>
      <c r="CE34" s="62" t="s">
        <v>187</v>
      </c>
    </row>
    <row r="35" spans="1:83" s="60" customFormat="1" ht="91.5" customHeight="1" x14ac:dyDescent="0.25">
      <c r="A35" s="48"/>
      <c r="B35" s="227"/>
      <c r="C35" s="227"/>
      <c r="D35" s="73" t="s">
        <v>188</v>
      </c>
      <c r="E35" s="49" t="s">
        <v>189</v>
      </c>
      <c r="F35" s="49" t="s">
        <v>190</v>
      </c>
      <c r="G35" s="63" t="s">
        <v>191</v>
      </c>
      <c r="H35" s="63"/>
      <c r="I35" s="63"/>
      <c r="J35" s="49" t="s">
        <v>108</v>
      </c>
      <c r="K35" s="50"/>
      <c r="L35" s="50"/>
      <c r="M35" s="50"/>
      <c r="N35" s="50"/>
      <c r="O35" s="50"/>
      <c r="P35" s="50"/>
      <c r="Q35" s="50">
        <f t="shared" si="1"/>
        <v>0</v>
      </c>
      <c r="R35" s="50"/>
      <c r="S35" s="50"/>
      <c r="T35" s="50"/>
      <c r="U35" s="50"/>
      <c r="V35" s="50"/>
      <c r="W35" s="50"/>
      <c r="X35" s="50">
        <f t="shared" si="2"/>
        <v>0</v>
      </c>
      <c r="Y35" s="51">
        <f t="shared" si="3"/>
        <v>0</v>
      </c>
      <c r="Z35" s="52">
        <f t="shared" si="0"/>
        <v>0</v>
      </c>
      <c r="AA35" s="53">
        <f t="shared" si="4"/>
        <v>1</v>
      </c>
      <c r="AB35" s="54">
        <v>100</v>
      </c>
      <c r="AC35" s="55" t="str">
        <f t="shared" si="5"/>
        <v/>
      </c>
      <c r="AD35" s="55" t="str">
        <f t="shared" si="6"/>
        <v/>
      </c>
      <c r="AE35" s="55" t="str">
        <f t="shared" si="7"/>
        <v/>
      </c>
      <c r="AF35" s="55" t="str">
        <f t="shared" si="8"/>
        <v/>
      </c>
      <c r="AG35" s="55" t="str">
        <f t="shared" si="9"/>
        <v>x</v>
      </c>
      <c r="AH35" s="56"/>
      <c r="AI35" s="57"/>
      <c r="AJ35" s="222"/>
      <c r="AK35" s="222"/>
      <c r="AL35" s="223"/>
      <c r="AM35" s="224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9"/>
      <c r="CD35" s="61"/>
      <c r="CE35" s="62"/>
    </row>
    <row r="36" spans="1:83" s="60" customFormat="1" ht="66.75" customHeight="1" x14ac:dyDescent="0.25">
      <c r="A36" s="48"/>
      <c r="B36" s="228"/>
      <c r="C36" s="228"/>
      <c r="D36" s="73" t="s">
        <v>192</v>
      </c>
      <c r="E36" s="49" t="s">
        <v>193</v>
      </c>
      <c r="F36" s="49" t="s">
        <v>194</v>
      </c>
      <c r="G36" s="49">
        <v>5</v>
      </c>
      <c r="H36" s="49"/>
      <c r="I36" s="49"/>
      <c r="J36" s="49" t="s">
        <v>108</v>
      </c>
      <c r="K36" s="50"/>
      <c r="L36" s="50"/>
      <c r="M36" s="50"/>
      <c r="N36" s="50"/>
      <c r="O36" s="50"/>
      <c r="P36" s="50"/>
      <c r="Q36" s="50">
        <f t="shared" si="1"/>
        <v>0</v>
      </c>
      <c r="R36" s="50"/>
      <c r="S36" s="50"/>
      <c r="T36" s="50"/>
      <c r="U36" s="50"/>
      <c r="V36" s="50"/>
      <c r="W36" s="50"/>
      <c r="X36" s="50">
        <f t="shared" si="2"/>
        <v>0</v>
      </c>
      <c r="Y36" s="51">
        <f t="shared" si="3"/>
        <v>0</v>
      </c>
      <c r="Z36" s="52">
        <f t="shared" si="0"/>
        <v>0</v>
      </c>
      <c r="AA36" s="53">
        <f t="shared" si="4"/>
        <v>1</v>
      </c>
      <c r="AB36" s="54">
        <v>100</v>
      </c>
      <c r="AC36" s="55" t="str">
        <f t="shared" si="5"/>
        <v/>
      </c>
      <c r="AD36" s="55" t="str">
        <f t="shared" si="6"/>
        <v/>
      </c>
      <c r="AE36" s="55" t="str">
        <f t="shared" si="7"/>
        <v/>
      </c>
      <c r="AF36" s="55" t="str">
        <f t="shared" si="8"/>
        <v/>
      </c>
      <c r="AG36" s="55" t="str">
        <f t="shared" si="9"/>
        <v>x</v>
      </c>
      <c r="AH36" s="56"/>
      <c r="AI36" s="57"/>
      <c r="AJ36" s="222"/>
      <c r="AK36" s="222"/>
      <c r="AL36" s="223"/>
      <c r="AM36" s="224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9"/>
      <c r="CD36" s="61" t="s">
        <v>195</v>
      </c>
      <c r="CE36" s="62" t="s">
        <v>196</v>
      </c>
    </row>
    <row r="37" spans="1:83" s="60" customFormat="1" ht="181.5" customHeight="1" x14ac:dyDescent="0.25">
      <c r="A37" s="48"/>
      <c r="B37" s="219" t="s">
        <v>197</v>
      </c>
      <c r="C37" s="229" t="s">
        <v>198</v>
      </c>
      <c r="D37" s="49" t="s">
        <v>199</v>
      </c>
      <c r="E37" s="49" t="s">
        <v>200</v>
      </c>
      <c r="F37" s="49" t="s">
        <v>201</v>
      </c>
      <c r="G37" s="63">
        <v>0.95</v>
      </c>
      <c r="H37" s="63"/>
      <c r="I37" s="63"/>
      <c r="J37" s="49" t="s">
        <v>157</v>
      </c>
      <c r="K37" s="50"/>
      <c r="L37" s="50"/>
      <c r="M37" s="50"/>
      <c r="N37" s="50"/>
      <c r="O37" s="50"/>
      <c r="P37" s="50"/>
      <c r="Q37" s="50">
        <f t="shared" si="1"/>
        <v>0</v>
      </c>
      <c r="R37" s="50"/>
      <c r="S37" s="50"/>
      <c r="T37" s="50"/>
      <c r="U37" s="50"/>
      <c r="V37" s="50"/>
      <c r="W37" s="50"/>
      <c r="X37" s="50">
        <f t="shared" si="2"/>
        <v>0</v>
      </c>
      <c r="Y37" s="51">
        <f t="shared" si="3"/>
        <v>0</v>
      </c>
      <c r="Z37" s="52">
        <f t="shared" si="0"/>
        <v>0</v>
      </c>
      <c r="AA37" s="53">
        <f t="shared" si="4"/>
        <v>1</v>
      </c>
      <c r="AB37" s="54">
        <v>100</v>
      </c>
      <c r="AC37" s="55" t="str">
        <f t="shared" si="5"/>
        <v/>
      </c>
      <c r="AD37" s="55" t="str">
        <f t="shared" si="6"/>
        <v/>
      </c>
      <c r="AE37" s="55" t="str">
        <f t="shared" si="7"/>
        <v/>
      </c>
      <c r="AF37" s="55" t="str">
        <f t="shared" si="8"/>
        <v/>
      </c>
      <c r="AG37" s="55" t="str">
        <f t="shared" si="9"/>
        <v>x</v>
      </c>
      <c r="AH37" s="56"/>
      <c r="AI37" s="57"/>
      <c r="AJ37" s="222">
        <f>SUM(Q37:Q38)</f>
        <v>0</v>
      </c>
      <c r="AK37" s="222">
        <f>SUM(X37:X38)</f>
        <v>0</v>
      </c>
      <c r="AL37" s="223">
        <f>SUM(AJ37:AK38)</f>
        <v>0</v>
      </c>
      <c r="AM37" s="224" t="e">
        <f>AL37/AL52</f>
        <v>#DIV/0!</v>
      </c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9"/>
      <c r="CD37" s="61" t="s">
        <v>202</v>
      </c>
      <c r="CE37" s="62" t="s">
        <v>203</v>
      </c>
    </row>
    <row r="38" spans="1:83" s="60" customFormat="1" ht="96" customHeight="1" x14ac:dyDescent="0.25">
      <c r="A38" s="48"/>
      <c r="B38" s="221"/>
      <c r="C38" s="229"/>
      <c r="D38" s="49" t="s">
        <v>204</v>
      </c>
      <c r="E38" s="49" t="s">
        <v>205</v>
      </c>
      <c r="F38" s="49" t="s">
        <v>201</v>
      </c>
      <c r="G38" s="63">
        <v>0.95</v>
      </c>
      <c r="H38" s="63"/>
      <c r="I38" s="63"/>
      <c r="J38" s="49" t="s">
        <v>157</v>
      </c>
      <c r="K38" s="50"/>
      <c r="L38" s="50"/>
      <c r="M38" s="50"/>
      <c r="N38" s="50"/>
      <c r="O38" s="50"/>
      <c r="P38" s="50"/>
      <c r="Q38" s="50">
        <f t="shared" si="1"/>
        <v>0</v>
      </c>
      <c r="R38" s="50"/>
      <c r="S38" s="50"/>
      <c r="T38" s="50"/>
      <c r="U38" s="50"/>
      <c r="V38" s="50"/>
      <c r="W38" s="50"/>
      <c r="X38" s="50">
        <f t="shared" si="2"/>
        <v>0</v>
      </c>
      <c r="Y38" s="51">
        <f t="shared" si="3"/>
        <v>0</v>
      </c>
      <c r="Z38" s="52">
        <f t="shared" si="0"/>
        <v>0</v>
      </c>
      <c r="AA38" s="53">
        <f t="shared" si="4"/>
        <v>1</v>
      </c>
      <c r="AB38" s="54">
        <v>100</v>
      </c>
      <c r="AC38" s="55" t="str">
        <f t="shared" si="5"/>
        <v/>
      </c>
      <c r="AD38" s="55" t="str">
        <f t="shared" si="6"/>
        <v/>
      </c>
      <c r="AE38" s="55" t="str">
        <f t="shared" si="7"/>
        <v/>
      </c>
      <c r="AF38" s="55" t="str">
        <f t="shared" si="8"/>
        <v/>
      </c>
      <c r="AG38" s="55" t="str">
        <f t="shared" si="9"/>
        <v>x</v>
      </c>
      <c r="AH38" s="56"/>
      <c r="AI38" s="57"/>
      <c r="AJ38" s="222"/>
      <c r="AK38" s="222"/>
      <c r="AL38" s="223"/>
      <c r="AM38" s="224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9"/>
      <c r="CD38" s="61" t="s">
        <v>206</v>
      </c>
      <c r="CE38" s="62" t="s">
        <v>207</v>
      </c>
    </row>
    <row r="39" spans="1:83" s="60" customFormat="1" ht="128.25" customHeight="1" x14ac:dyDescent="0.25">
      <c r="A39" s="48"/>
      <c r="B39" s="216" t="s">
        <v>208</v>
      </c>
      <c r="C39" s="219" t="s">
        <v>209</v>
      </c>
      <c r="D39" s="49" t="s">
        <v>210</v>
      </c>
      <c r="E39" s="49" t="s">
        <v>211</v>
      </c>
      <c r="F39" s="49" t="s">
        <v>212</v>
      </c>
      <c r="G39" s="63">
        <v>0.95</v>
      </c>
      <c r="H39" s="63"/>
      <c r="I39" s="63"/>
      <c r="J39" s="49" t="s">
        <v>157</v>
      </c>
      <c r="K39" s="50"/>
      <c r="L39" s="50"/>
      <c r="M39" s="50"/>
      <c r="N39" s="50"/>
      <c r="O39" s="50"/>
      <c r="P39" s="50"/>
      <c r="Q39" s="50">
        <f t="shared" si="1"/>
        <v>0</v>
      </c>
      <c r="R39" s="50"/>
      <c r="S39" s="50"/>
      <c r="T39" s="50"/>
      <c r="U39" s="50"/>
      <c r="V39" s="50"/>
      <c r="W39" s="50"/>
      <c r="X39" s="50">
        <f t="shared" si="2"/>
        <v>0</v>
      </c>
      <c r="Y39" s="51">
        <f t="shared" si="3"/>
        <v>0</v>
      </c>
      <c r="Z39" s="52">
        <f t="shared" si="0"/>
        <v>0</v>
      </c>
      <c r="AA39" s="53">
        <f t="shared" si="4"/>
        <v>1</v>
      </c>
      <c r="AB39" s="54">
        <v>100</v>
      </c>
      <c r="AC39" s="55" t="str">
        <f t="shared" si="5"/>
        <v/>
      </c>
      <c r="AD39" s="55" t="str">
        <f t="shared" si="6"/>
        <v/>
      </c>
      <c r="AE39" s="55" t="str">
        <f t="shared" si="7"/>
        <v/>
      </c>
      <c r="AF39" s="55" t="str">
        <f t="shared" si="8"/>
        <v/>
      </c>
      <c r="AG39" s="55" t="str">
        <f t="shared" si="9"/>
        <v>x</v>
      </c>
      <c r="AH39" s="56"/>
      <c r="AI39" s="57"/>
      <c r="AJ39" s="222">
        <f>SUM(Q39:Q41)</f>
        <v>0</v>
      </c>
      <c r="AK39" s="222">
        <f>SUM(X39:X41)</f>
        <v>0</v>
      </c>
      <c r="AL39" s="223">
        <f>SUM(AJ39:AK41)</f>
        <v>0</v>
      </c>
      <c r="AM39" s="224" t="e">
        <f>AL39/AL52</f>
        <v>#DIV/0!</v>
      </c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9"/>
      <c r="CD39" s="61" t="s">
        <v>213</v>
      </c>
      <c r="CE39" s="62" t="s">
        <v>214</v>
      </c>
    </row>
    <row r="40" spans="1:83" s="60" customFormat="1" ht="128.25" customHeight="1" x14ac:dyDescent="0.25">
      <c r="A40" s="48"/>
      <c r="B40" s="217"/>
      <c r="C40" s="220"/>
      <c r="D40" s="49" t="s">
        <v>215</v>
      </c>
      <c r="E40" s="49" t="s">
        <v>216</v>
      </c>
      <c r="F40" s="49" t="s">
        <v>217</v>
      </c>
      <c r="G40" s="63">
        <v>1</v>
      </c>
      <c r="H40" s="63"/>
      <c r="I40" s="63"/>
      <c r="J40" s="49" t="s">
        <v>157</v>
      </c>
      <c r="K40" s="50"/>
      <c r="L40" s="50"/>
      <c r="M40" s="50"/>
      <c r="N40" s="50"/>
      <c r="O40" s="50"/>
      <c r="P40" s="50"/>
      <c r="Q40" s="50">
        <f t="shared" si="1"/>
        <v>0</v>
      </c>
      <c r="R40" s="50"/>
      <c r="S40" s="50"/>
      <c r="T40" s="50"/>
      <c r="U40" s="50"/>
      <c r="V40" s="50"/>
      <c r="W40" s="50"/>
      <c r="X40" s="50">
        <f t="shared" si="2"/>
        <v>0</v>
      </c>
      <c r="Y40" s="51">
        <f t="shared" si="3"/>
        <v>0</v>
      </c>
      <c r="Z40" s="52">
        <f t="shared" si="0"/>
        <v>0</v>
      </c>
      <c r="AA40" s="53">
        <f t="shared" si="4"/>
        <v>1</v>
      </c>
      <c r="AB40" s="54">
        <v>100</v>
      </c>
      <c r="AC40" s="55" t="str">
        <f t="shared" si="5"/>
        <v/>
      </c>
      <c r="AD40" s="55" t="str">
        <f t="shared" si="6"/>
        <v/>
      </c>
      <c r="AE40" s="55" t="str">
        <f t="shared" si="7"/>
        <v/>
      </c>
      <c r="AF40" s="55" t="str">
        <f t="shared" si="8"/>
        <v/>
      </c>
      <c r="AG40" s="55" t="str">
        <f t="shared" si="9"/>
        <v>x</v>
      </c>
      <c r="AH40" s="56"/>
      <c r="AI40" s="57"/>
      <c r="AJ40" s="222"/>
      <c r="AK40" s="222"/>
      <c r="AL40" s="223"/>
      <c r="AM40" s="224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9"/>
      <c r="CD40" s="61"/>
      <c r="CE40" s="62"/>
    </row>
    <row r="41" spans="1:83" s="60" customFormat="1" ht="128.25" customHeight="1" x14ac:dyDescent="0.25">
      <c r="A41" s="48"/>
      <c r="B41" s="218"/>
      <c r="C41" s="221"/>
      <c r="D41" s="49" t="s">
        <v>218</v>
      </c>
      <c r="E41" s="49" t="s">
        <v>219</v>
      </c>
      <c r="F41" s="49" t="s">
        <v>220</v>
      </c>
      <c r="G41" s="63">
        <v>0.95</v>
      </c>
      <c r="H41" s="63"/>
      <c r="I41" s="63"/>
      <c r="J41" s="49" t="s">
        <v>221</v>
      </c>
      <c r="K41" s="50"/>
      <c r="L41" s="50"/>
      <c r="M41" s="50"/>
      <c r="N41" s="50"/>
      <c r="O41" s="50"/>
      <c r="P41" s="50"/>
      <c r="Q41" s="50">
        <f t="shared" si="1"/>
        <v>0</v>
      </c>
      <c r="R41" s="50"/>
      <c r="S41" s="50"/>
      <c r="T41" s="50"/>
      <c r="U41" s="50"/>
      <c r="V41" s="50"/>
      <c r="W41" s="50"/>
      <c r="X41" s="50">
        <f t="shared" si="2"/>
        <v>0</v>
      </c>
      <c r="Y41" s="51">
        <f t="shared" si="3"/>
        <v>0</v>
      </c>
      <c r="Z41" s="52">
        <f t="shared" si="0"/>
        <v>0</v>
      </c>
      <c r="AA41" s="53">
        <f t="shared" si="4"/>
        <v>1</v>
      </c>
      <c r="AB41" s="54">
        <v>100</v>
      </c>
      <c r="AC41" s="55" t="str">
        <f t="shared" si="5"/>
        <v/>
      </c>
      <c r="AD41" s="55" t="str">
        <f t="shared" si="6"/>
        <v/>
      </c>
      <c r="AE41" s="55" t="str">
        <f t="shared" si="7"/>
        <v/>
      </c>
      <c r="AF41" s="55" t="str">
        <f t="shared" si="8"/>
        <v/>
      </c>
      <c r="AG41" s="55" t="str">
        <f t="shared" si="9"/>
        <v>x</v>
      </c>
      <c r="AH41" s="56"/>
      <c r="AI41" s="57"/>
      <c r="AJ41" s="222"/>
      <c r="AK41" s="222"/>
      <c r="AL41" s="223"/>
      <c r="AM41" s="224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9"/>
      <c r="CD41" s="61"/>
      <c r="CE41" s="62"/>
    </row>
    <row r="42" spans="1:83" s="60" customFormat="1" ht="114" hidden="1" customHeight="1" x14ac:dyDescent="0.25">
      <c r="A42" s="48"/>
      <c r="B42" s="216" t="s">
        <v>222</v>
      </c>
      <c r="C42" s="219" t="s">
        <v>223</v>
      </c>
      <c r="D42" s="49"/>
      <c r="E42" s="49"/>
      <c r="F42" s="49"/>
      <c r="G42" s="63"/>
      <c r="H42" s="63"/>
      <c r="I42" s="63"/>
      <c r="J42" s="63" t="s">
        <v>108</v>
      </c>
      <c r="K42" s="50"/>
      <c r="L42" s="50"/>
      <c r="M42" s="50"/>
      <c r="N42" s="50"/>
      <c r="O42" s="50"/>
      <c r="P42" s="50"/>
      <c r="Q42" s="50">
        <f t="shared" si="1"/>
        <v>0</v>
      </c>
      <c r="R42" s="50"/>
      <c r="S42" s="50"/>
      <c r="T42" s="50"/>
      <c r="U42" s="50"/>
      <c r="V42" s="50"/>
      <c r="W42" s="50"/>
      <c r="X42" s="50">
        <f t="shared" si="2"/>
        <v>0</v>
      </c>
      <c r="Y42" s="51">
        <f t="shared" si="3"/>
        <v>0</v>
      </c>
      <c r="Z42" s="52">
        <f t="shared" si="0"/>
        <v>0</v>
      </c>
      <c r="AA42" s="53">
        <f t="shared" si="4"/>
        <v>1</v>
      </c>
      <c r="AB42" s="54">
        <v>100</v>
      </c>
      <c r="AC42" s="55" t="str">
        <f t="shared" si="5"/>
        <v/>
      </c>
      <c r="AD42" s="55" t="str">
        <f t="shared" si="6"/>
        <v/>
      </c>
      <c r="AE42" s="55" t="str">
        <f t="shared" si="7"/>
        <v/>
      </c>
      <c r="AF42" s="55" t="str">
        <f t="shared" si="8"/>
        <v/>
      </c>
      <c r="AG42" s="55" t="str">
        <f t="shared" si="9"/>
        <v>x</v>
      </c>
      <c r="AH42" s="56"/>
      <c r="AI42" s="57"/>
      <c r="AJ42" s="225">
        <f>SUM(Q42:Q47)</f>
        <v>0</v>
      </c>
      <c r="AK42" s="225">
        <f>SUM(X42:X47)</f>
        <v>0</v>
      </c>
      <c r="AL42" s="225">
        <f>SUM(AJ42:AK47)</f>
        <v>0</v>
      </c>
      <c r="AM42" s="215" t="e">
        <f>AL42/AL52</f>
        <v>#DIV/0!</v>
      </c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9"/>
      <c r="CD42" s="61" t="s">
        <v>224</v>
      </c>
      <c r="CE42" s="62" t="s">
        <v>225</v>
      </c>
    </row>
    <row r="43" spans="1:83" s="60" customFormat="1" ht="113.25" hidden="1" customHeight="1" x14ac:dyDescent="0.25">
      <c r="A43" s="48"/>
      <c r="B43" s="217"/>
      <c r="C43" s="220"/>
      <c r="D43" s="49"/>
      <c r="E43" s="49"/>
      <c r="F43" s="49"/>
      <c r="G43" s="63"/>
      <c r="H43" s="63"/>
      <c r="I43" s="63"/>
      <c r="J43" s="63" t="s">
        <v>108</v>
      </c>
      <c r="K43" s="50"/>
      <c r="L43" s="50"/>
      <c r="M43" s="50"/>
      <c r="N43" s="50"/>
      <c r="O43" s="50"/>
      <c r="P43" s="50"/>
      <c r="Q43" s="50">
        <f t="shared" si="1"/>
        <v>0</v>
      </c>
      <c r="R43" s="50"/>
      <c r="S43" s="50"/>
      <c r="T43" s="50"/>
      <c r="U43" s="50"/>
      <c r="V43" s="50"/>
      <c r="W43" s="50"/>
      <c r="X43" s="50">
        <f t="shared" si="2"/>
        <v>0</v>
      </c>
      <c r="Y43" s="51">
        <f t="shared" si="3"/>
        <v>0</v>
      </c>
      <c r="Z43" s="52">
        <f t="shared" si="0"/>
        <v>0</v>
      </c>
      <c r="AA43" s="53">
        <f t="shared" si="4"/>
        <v>1</v>
      </c>
      <c r="AB43" s="54">
        <v>100</v>
      </c>
      <c r="AC43" s="55" t="str">
        <f t="shared" si="5"/>
        <v/>
      </c>
      <c r="AD43" s="55" t="str">
        <f t="shared" si="6"/>
        <v/>
      </c>
      <c r="AE43" s="55" t="str">
        <f t="shared" si="7"/>
        <v/>
      </c>
      <c r="AF43" s="55" t="str">
        <f t="shared" si="8"/>
        <v/>
      </c>
      <c r="AG43" s="55" t="str">
        <f t="shared" si="9"/>
        <v>x</v>
      </c>
      <c r="AH43" s="56"/>
      <c r="AI43" s="57"/>
      <c r="AJ43" s="225"/>
      <c r="AK43" s="225"/>
      <c r="AL43" s="225"/>
      <c r="AM43" s="215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9"/>
      <c r="CD43" s="75"/>
      <c r="CE43" s="76"/>
    </row>
    <row r="44" spans="1:83" s="60" customFormat="1" ht="66.75" hidden="1" customHeight="1" x14ac:dyDescent="0.25">
      <c r="A44" s="48"/>
      <c r="B44" s="217"/>
      <c r="C44" s="220"/>
      <c r="D44" s="49"/>
      <c r="E44" s="49"/>
      <c r="F44" s="49"/>
      <c r="G44" s="63"/>
      <c r="H44" s="63"/>
      <c r="I44" s="63"/>
      <c r="J44" s="63" t="s">
        <v>108</v>
      </c>
      <c r="K44" s="50"/>
      <c r="L44" s="50"/>
      <c r="M44" s="50"/>
      <c r="N44" s="50"/>
      <c r="O44" s="50"/>
      <c r="P44" s="50"/>
      <c r="Q44" s="50">
        <f t="shared" si="1"/>
        <v>0</v>
      </c>
      <c r="R44" s="50"/>
      <c r="S44" s="50"/>
      <c r="T44" s="50"/>
      <c r="U44" s="50"/>
      <c r="V44" s="50"/>
      <c r="W44" s="50"/>
      <c r="X44" s="50">
        <f t="shared" si="2"/>
        <v>0</v>
      </c>
      <c r="Y44" s="51">
        <f t="shared" si="3"/>
        <v>0</v>
      </c>
      <c r="Z44" s="52">
        <f t="shared" si="0"/>
        <v>0</v>
      </c>
      <c r="AA44" s="53">
        <f t="shared" si="4"/>
        <v>1</v>
      </c>
      <c r="AB44" s="54">
        <v>100</v>
      </c>
      <c r="AC44" s="55" t="str">
        <f t="shared" si="5"/>
        <v/>
      </c>
      <c r="AD44" s="55" t="str">
        <f t="shared" si="6"/>
        <v/>
      </c>
      <c r="AE44" s="55" t="str">
        <f t="shared" si="7"/>
        <v/>
      </c>
      <c r="AF44" s="55" t="str">
        <f t="shared" si="8"/>
        <v/>
      </c>
      <c r="AG44" s="55" t="str">
        <f t="shared" si="9"/>
        <v>x</v>
      </c>
      <c r="AH44" s="56"/>
      <c r="AI44" s="57"/>
      <c r="AJ44" s="225"/>
      <c r="AK44" s="225"/>
      <c r="AL44" s="225"/>
      <c r="AM44" s="215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9"/>
      <c r="CD44" s="75"/>
      <c r="CE44" s="76"/>
    </row>
    <row r="45" spans="1:83" s="60" customFormat="1" ht="66.75" customHeight="1" x14ac:dyDescent="0.25">
      <c r="A45" s="48"/>
      <c r="B45" s="217"/>
      <c r="C45" s="220"/>
      <c r="D45" s="49" t="s">
        <v>226</v>
      </c>
      <c r="E45" s="49" t="s">
        <v>227</v>
      </c>
      <c r="F45" s="49" t="s">
        <v>228</v>
      </c>
      <c r="G45" s="63" t="s">
        <v>173</v>
      </c>
      <c r="H45" s="63"/>
      <c r="I45" s="63"/>
      <c r="J45" s="63" t="s">
        <v>108</v>
      </c>
      <c r="K45" s="50"/>
      <c r="L45" s="50"/>
      <c r="M45" s="50"/>
      <c r="N45" s="50"/>
      <c r="O45" s="50"/>
      <c r="P45" s="50"/>
      <c r="Q45" s="50">
        <f t="shared" si="1"/>
        <v>0</v>
      </c>
      <c r="R45" s="50"/>
      <c r="S45" s="50"/>
      <c r="T45" s="50"/>
      <c r="U45" s="50"/>
      <c r="V45" s="50"/>
      <c r="W45" s="50"/>
      <c r="X45" s="50">
        <f t="shared" si="2"/>
        <v>0</v>
      </c>
      <c r="Y45" s="51">
        <f t="shared" si="3"/>
        <v>0</v>
      </c>
      <c r="Z45" s="52">
        <f t="shared" si="0"/>
        <v>0</v>
      </c>
      <c r="AA45" s="53">
        <f t="shared" si="4"/>
        <v>1</v>
      </c>
      <c r="AB45" s="54">
        <v>100</v>
      </c>
      <c r="AC45" s="55" t="str">
        <f t="shared" si="5"/>
        <v/>
      </c>
      <c r="AD45" s="55" t="str">
        <f t="shared" si="6"/>
        <v/>
      </c>
      <c r="AE45" s="55" t="str">
        <f t="shared" si="7"/>
        <v/>
      </c>
      <c r="AF45" s="55" t="str">
        <f t="shared" si="8"/>
        <v/>
      </c>
      <c r="AG45" s="55" t="str">
        <f t="shared" si="9"/>
        <v>x</v>
      </c>
      <c r="AH45" s="56"/>
      <c r="AI45" s="57"/>
      <c r="AJ45" s="225"/>
      <c r="AK45" s="225"/>
      <c r="AL45" s="225"/>
      <c r="AM45" s="215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9"/>
      <c r="CD45" s="75"/>
      <c r="CE45" s="76"/>
    </row>
    <row r="46" spans="1:83" s="60" customFormat="1" ht="66.75" hidden="1" customHeight="1" x14ac:dyDescent="0.25">
      <c r="A46" s="48"/>
      <c r="B46" s="217"/>
      <c r="C46" s="220"/>
      <c r="D46" s="49"/>
      <c r="E46" s="49"/>
      <c r="F46" s="49"/>
      <c r="G46" s="63"/>
      <c r="H46" s="63"/>
      <c r="I46" s="63"/>
      <c r="J46" s="63" t="s">
        <v>108</v>
      </c>
      <c r="K46" s="50"/>
      <c r="L46" s="50"/>
      <c r="M46" s="50"/>
      <c r="N46" s="50"/>
      <c r="O46" s="50"/>
      <c r="P46" s="50"/>
      <c r="Q46" s="50">
        <f t="shared" si="1"/>
        <v>0</v>
      </c>
      <c r="R46" s="50"/>
      <c r="S46" s="50"/>
      <c r="T46" s="50"/>
      <c r="U46" s="50"/>
      <c r="V46" s="50"/>
      <c r="W46" s="50"/>
      <c r="X46" s="50">
        <f t="shared" si="2"/>
        <v>0</v>
      </c>
      <c r="Y46" s="51">
        <f t="shared" si="3"/>
        <v>0</v>
      </c>
      <c r="Z46" s="52">
        <f t="shared" si="0"/>
        <v>0</v>
      </c>
      <c r="AA46" s="53">
        <f t="shared" si="4"/>
        <v>1</v>
      </c>
      <c r="AB46" s="54">
        <v>100</v>
      </c>
      <c r="AC46" s="55" t="str">
        <f t="shared" si="5"/>
        <v/>
      </c>
      <c r="AD46" s="55" t="str">
        <f t="shared" si="6"/>
        <v/>
      </c>
      <c r="AE46" s="55" t="str">
        <f t="shared" si="7"/>
        <v/>
      </c>
      <c r="AF46" s="55" t="str">
        <f t="shared" si="8"/>
        <v/>
      </c>
      <c r="AG46" s="55" t="str">
        <f t="shared" si="9"/>
        <v>x</v>
      </c>
      <c r="AH46" s="56"/>
      <c r="AI46" s="57"/>
      <c r="AJ46" s="225"/>
      <c r="AK46" s="225"/>
      <c r="AL46" s="225"/>
      <c r="AM46" s="215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9"/>
      <c r="CD46" s="75"/>
      <c r="CE46" s="76"/>
    </row>
    <row r="47" spans="1:83" s="60" customFormat="1" ht="66.75" customHeight="1" x14ac:dyDescent="0.25">
      <c r="A47" s="48"/>
      <c r="B47" s="218"/>
      <c r="C47" s="221"/>
      <c r="D47" s="49" t="s">
        <v>229</v>
      </c>
      <c r="E47" s="49" t="s">
        <v>230</v>
      </c>
      <c r="F47" s="49" t="s">
        <v>231</v>
      </c>
      <c r="G47" s="63">
        <v>0.7</v>
      </c>
      <c r="H47" s="63"/>
      <c r="I47" s="63"/>
      <c r="J47" s="63" t="s">
        <v>108</v>
      </c>
      <c r="K47" s="50"/>
      <c r="L47" s="50"/>
      <c r="M47" s="50"/>
      <c r="N47" s="50"/>
      <c r="O47" s="50"/>
      <c r="P47" s="50"/>
      <c r="Q47" s="50">
        <f t="shared" si="1"/>
        <v>0</v>
      </c>
      <c r="R47" s="50"/>
      <c r="S47" s="50"/>
      <c r="T47" s="50"/>
      <c r="U47" s="50"/>
      <c r="V47" s="50"/>
      <c r="W47" s="50"/>
      <c r="X47" s="50">
        <f t="shared" si="2"/>
        <v>0</v>
      </c>
      <c r="Y47" s="51">
        <f t="shared" si="3"/>
        <v>0</v>
      </c>
      <c r="Z47" s="52">
        <f t="shared" si="0"/>
        <v>0</v>
      </c>
      <c r="AA47" s="53">
        <f t="shared" si="4"/>
        <v>1</v>
      </c>
      <c r="AB47" s="54">
        <v>100</v>
      </c>
      <c r="AC47" s="55" t="str">
        <f t="shared" si="5"/>
        <v/>
      </c>
      <c r="AD47" s="55" t="str">
        <f t="shared" si="6"/>
        <v/>
      </c>
      <c r="AE47" s="55" t="str">
        <f t="shared" si="7"/>
        <v/>
      </c>
      <c r="AF47" s="55" t="str">
        <f t="shared" si="8"/>
        <v/>
      </c>
      <c r="AG47" s="55" t="str">
        <f t="shared" si="9"/>
        <v>x</v>
      </c>
      <c r="AH47" s="56"/>
      <c r="AI47" s="57"/>
      <c r="AJ47" s="225"/>
      <c r="AK47" s="225"/>
      <c r="AL47" s="225"/>
      <c r="AM47" s="215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9"/>
      <c r="CD47" s="75"/>
      <c r="CE47" s="76"/>
    </row>
    <row r="48" spans="1:83" s="60" customFormat="1" ht="66.75" customHeight="1" x14ac:dyDescent="0.25">
      <c r="A48" s="48"/>
      <c r="B48" s="77"/>
      <c r="C48" s="77"/>
      <c r="D48" s="77"/>
      <c r="E48" s="77"/>
      <c r="F48" s="77"/>
      <c r="G48" s="63"/>
      <c r="H48" s="63"/>
      <c r="I48" s="63"/>
      <c r="J48" s="63"/>
      <c r="K48" s="50"/>
      <c r="L48" s="50"/>
      <c r="M48" s="50"/>
      <c r="N48" s="50"/>
      <c r="O48" s="50"/>
      <c r="P48" s="50"/>
      <c r="Q48" s="50">
        <f t="shared" si="1"/>
        <v>0</v>
      </c>
      <c r="R48" s="50"/>
      <c r="S48" s="50"/>
      <c r="T48" s="50"/>
      <c r="U48" s="50"/>
      <c r="V48" s="50"/>
      <c r="W48" s="50"/>
      <c r="X48" s="50">
        <f t="shared" si="2"/>
        <v>0</v>
      </c>
      <c r="Y48" s="51">
        <f t="shared" si="3"/>
        <v>0</v>
      </c>
      <c r="Z48" s="52">
        <f t="shared" si="0"/>
        <v>0</v>
      </c>
      <c r="AA48" s="53">
        <f t="shared" si="4"/>
        <v>1</v>
      </c>
      <c r="AB48" s="54">
        <v>100</v>
      </c>
      <c r="AC48" s="55" t="str">
        <f t="shared" si="5"/>
        <v/>
      </c>
      <c r="AD48" s="55" t="str">
        <f t="shared" si="6"/>
        <v/>
      </c>
      <c r="AE48" s="55" t="str">
        <f t="shared" si="7"/>
        <v/>
      </c>
      <c r="AF48" s="55" t="str">
        <f t="shared" si="8"/>
        <v/>
      </c>
      <c r="AG48" s="55" t="str">
        <f t="shared" si="9"/>
        <v>x</v>
      </c>
      <c r="AH48" s="56"/>
      <c r="AI48" s="57"/>
      <c r="AJ48" s="78"/>
      <c r="AK48" s="79"/>
      <c r="AL48" s="79"/>
      <c r="AM48" s="80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9"/>
      <c r="CD48" s="75"/>
      <c r="CE48" s="76"/>
    </row>
    <row r="49" spans="1:83" s="60" customFormat="1" ht="66.75" customHeight="1" x14ac:dyDescent="0.25">
      <c r="A49" s="48"/>
      <c r="B49" s="77"/>
      <c r="C49" s="77"/>
      <c r="D49" s="77"/>
      <c r="E49" s="77"/>
      <c r="F49" s="77"/>
      <c r="G49" s="63"/>
      <c r="H49" s="63"/>
      <c r="I49" s="63"/>
      <c r="J49" s="63"/>
      <c r="K49" s="50"/>
      <c r="L49" s="50"/>
      <c r="M49" s="50"/>
      <c r="N49" s="50"/>
      <c r="O49" s="50"/>
      <c r="P49" s="50"/>
      <c r="Q49" s="50">
        <f t="shared" si="1"/>
        <v>0</v>
      </c>
      <c r="R49" s="50"/>
      <c r="S49" s="50"/>
      <c r="T49" s="50"/>
      <c r="U49" s="50"/>
      <c r="V49" s="50"/>
      <c r="W49" s="50"/>
      <c r="X49" s="50">
        <f t="shared" si="2"/>
        <v>0</v>
      </c>
      <c r="Y49" s="51">
        <f t="shared" si="3"/>
        <v>0</v>
      </c>
      <c r="Z49" s="52">
        <f t="shared" si="0"/>
        <v>0</v>
      </c>
      <c r="AA49" s="53">
        <f t="shared" si="4"/>
        <v>1</v>
      </c>
      <c r="AB49" s="54">
        <v>100</v>
      </c>
      <c r="AC49" s="55" t="str">
        <f t="shared" si="5"/>
        <v/>
      </c>
      <c r="AD49" s="55" t="str">
        <f t="shared" si="6"/>
        <v/>
      </c>
      <c r="AE49" s="55" t="str">
        <f t="shared" si="7"/>
        <v/>
      </c>
      <c r="AF49" s="55" t="str">
        <f t="shared" si="8"/>
        <v/>
      </c>
      <c r="AG49" s="55" t="str">
        <f t="shared" si="9"/>
        <v>x</v>
      </c>
      <c r="AH49" s="56"/>
      <c r="AI49" s="57"/>
      <c r="AJ49" s="78"/>
      <c r="AK49" s="79"/>
      <c r="AL49" s="79"/>
      <c r="AM49" s="80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9"/>
      <c r="CD49" s="75"/>
      <c r="CE49" s="76"/>
    </row>
    <row r="50" spans="1:83" s="60" customFormat="1" ht="66.75" customHeight="1" x14ac:dyDescent="0.25">
      <c r="A50" s="48"/>
      <c r="B50" s="77"/>
      <c r="C50" s="77"/>
      <c r="D50" s="77"/>
      <c r="E50" s="77"/>
      <c r="F50" s="77"/>
      <c r="G50" s="63"/>
      <c r="H50" s="63"/>
      <c r="I50" s="63"/>
      <c r="J50" s="63"/>
      <c r="K50" s="50" t="s">
        <v>232</v>
      </c>
      <c r="L50" s="50"/>
      <c r="M50" s="50"/>
      <c r="N50" s="50"/>
      <c r="O50" s="50"/>
      <c r="P50" s="50"/>
      <c r="Q50" s="50">
        <f t="shared" si="1"/>
        <v>5</v>
      </c>
      <c r="R50" s="50"/>
      <c r="S50" s="50"/>
      <c r="T50" s="50"/>
      <c r="U50" s="50" t="s">
        <v>232</v>
      </c>
      <c r="V50" s="50"/>
      <c r="W50" s="50"/>
      <c r="X50" s="50">
        <f t="shared" si="2"/>
        <v>1</v>
      </c>
      <c r="Y50" s="51">
        <f t="shared" si="3"/>
        <v>6</v>
      </c>
      <c r="Z50" s="52">
        <f t="shared" si="0"/>
        <v>0.375</v>
      </c>
      <c r="AA50" s="53">
        <f t="shared" si="4"/>
        <v>0.5</v>
      </c>
      <c r="AB50" s="54">
        <v>50</v>
      </c>
      <c r="AC50" s="55" t="str">
        <f t="shared" si="5"/>
        <v/>
      </c>
      <c r="AD50" s="55" t="str">
        <f t="shared" si="6"/>
        <v>x</v>
      </c>
      <c r="AE50" s="55" t="str">
        <f t="shared" si="7"/>
        <v/>
      </c>
      <c r="AF50" s="55" t="str">
        <f t="shared" si="8"/>
        <v/>
      </c>
      <c r="AG50" s="55" t="str">
        <f t="shared" si="9"/>
        <v/>
      </c>
      <c r="AH50" s="56"/>
      <c r="AI50" s="57"/>
      <c r="AJ50" s="78"/>
      <c r="AK50" s="79"/>
      <c r="AL50" s="79"/>
      <c r="AM50" s="80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9"/>
      <c r="CD50" s="75"/>
      <c r="CE50" s="76"/>
    </row>
    <row r="51" spans="1:83" s="60" customFormat="1" ht="66.75" customHeight="1" x14ac:dyDescent="0.25">
      <c r="A51" s="48"/>
      <c r="B51" s="77"/>
      <c r="C51" s="77"/>
      <c r="D51" s="77"/>
      <c r="E51" s="77"/>
      <c r="F51" s="77"/>
      <c r="G51" s="63"/>
      <c r="H51" s="63"/>
      <c r="I51" s="63"/>
      <c r="J51" s="63"/>
      <c r="K51" s="50" t="s">
        <v>232</v>
      </c>
      <c r="L51" s="50"/>
      <c r="M51" s="50"/>
      <c r="N51" s="50"/>
      <c r="O51" s="50"/>
      <c r="P51" s="50"/>
      <c r="Q51" s="50">
        <f t="shared" si="1"/>
        <v>5</v>
      </c>
      <c r="R51" s="50" t="s">
        <v>232</v>
      </c>
      <c r="S51" s="50"/>
      <c r="T51" s="50"/>
      <c r="U51" s="50"/>
      <c r="V51" s="50"/>
      <c r="W51" s="50"/>
      <c r="X51" s="50">
        <f t="shared" si="2"/>
        <v>5</v>
      </c>
      <c r="Y51" s="51">
        <f t="shared" si="3"/>
        <v>10</v>
      </c>
      <c r="Z51" s="52">
        <f t="shared" si="0"/>
        <v>0.625</v>
      </c>
      <c r="AA51" s="53">
        <f t="shared" si="4"/>
        <v>1</v>
      </c>
      <c r="AB51" s="54">
        <v>100</v>
      </c>
      <c r="AC51" s="55" t="str">
        <f t="shared" si="5"/>
        <v/>
      </c>
      <c r="AD51" s="55" t="str">
        <f t="shared" si="6"/>
        <v/>
      </c>
      <c r="AE51" s="55" t="str">
        <f t="shared" si="7"/>
        <v/>
      </c>
      <c r="AF51" s="55" t="str">
        <f t="shared" si="8"/>
        <v/>
      </c>
      <c r="AG51" s="55" t="str">
        <f t="shared" si="9"/>
        <v>x</v>
      </c>
      <c r="AH51" s="56"/>
      <c r="AI51" s="57"/>
      <c r="AJ51" s="78"/>
      <c r="AK51" s="79"/>
      <c r="AL51" s="79"/>
      <c r="AM51" s="80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9"/>
      <c r="CD51" s="75"/>
      <c r="CE51" s="76"/>
    </row>
    <row r="52" spans="1:83" s="85" customFormat="1" ht="33" customHeight="1" thickBot="1" x14ac:dyDescent="0.3">
      <c r="A52" s="29"/>
      <c r="B52" s="206"/>
      <c r="C52" s="206"/>
      <c r="D52" s="206"/>
      <c r="E52" s="206"/>
      <c r="F52" s="206"/>
      <c r="G52" s="206"/>
      <c r="H52" s="81"/>
      <c r="I52" s="81"/>
      <c r="J52" s="207"/>
      <c r="K52" s="206" t="s">
        <v>66</v>
      </c>
      <c r="L52" s="206"/>
      <c r="M52" s="206"/>
      <c r="N52" s="206"/>
      <c r="O52" s="206"/>
      <c r="P52" s="206"/>
      <c r="Q52" s="206">
        <f>SUM(Q11:Q51)</f>
        <v>10</v>
      </c>
      <c r="R52" s="206" t="s">
        <v>233</v>
      </c>
      <c r="S52" s="206"/>
      <c r="T52" s="206"/>
      <c r="U52" s="206"/>
      <c r="V52" s="206"/>
      <c r="W52" s="206"/>
      <c r="X52" s="206">
        <f>SUM(X11:X51)</f>
        <v>6</v>
      </c>
      <c r="Y52" s="209">
        <f>SUM(Y11:Y51)</f>
        <v>16</v>
      </c>
      <c r="Z52" s="210">
        <f>SUM(Z11:Z51)</f>
        <v>1</v>
      </c>
      <c r="AA52" s="82"/>
      <c r="AB52" s="211"/>
      <c r="AC52" s="213" t="s">
        <v>234</v>
      </c>
      <c r="AD52" s="213"/>
      <c r="AE52" s="213"/>
      <c r="AF52" s="213"/>
      <c r="AG52" s="213"/>
      <c r="AH52" s="47" t="s">
        <v>235</v>
      </c>
      <c r="AI52" s="36"/>
      <c r="AJ52" s="83">
        <f>SUM(AJ11:AJ47)</f>
        <v>0</v>
      </c>
      <c r="AK52" s="83">
        <f>SUM(AK11:AK47)</f>
        <v>0</v>
      </c>
      <c r="AL52" s="83">
        <f>SUM(AL11:AL47)</f>
        <v>0</v>
      </c>
      <c r="AM52" s="84" t="e">
        <f>SUM(AM11:AM47)</f>
        <v>#DIV/0!</v>
      </c>
      <c r="CD52" s="86"/>
      <c r="CE52" s="87"/>
    </row>
    <row r="53" spans="1:83" s="85" customFormat="1" ht="32.25" customHeight="1" x14ac:dyDescent="0.25">
      <c r="A53" s="29"/>
      <c r="B53" s="206"/>
      <c r="C53" s="206"/>
      <c r="D53" s="206"/>
      <c r="E53" s="206"/>
      <c r="F53" s="206"/>
      <c r="G53" s="206"/>
      <c r="H53" s="88"/>
      <c r="I53" s="88"/>
      <c r="J53" s="208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9"/>
      <c r="Z53" s="210"/>
      <c r="AA53" s="82"/>
      <c r="AB53" s="212"/>
      <c r="AC53" s="89"/>
      <c r="AD53" s="90">
        <f>IF(AD11="x",AA11*Z11)+IF(AD12="x",AA12*Z12)+IF(AD13="x",AA13*Z13)+IF(AD14="x",AA14*Z14)+IF(AD15="x",AA15*Z15)+IF(AD16="x",AA16*Z16)+IF(AD17="x",AA17*Z17)+IF(AD18="x",AA18*Z18)+IF(AD192="x",AA19*Z19)+IF(AD20="x",AA20*Z20)+IF(AD22="x",AA22*Z22)+IF(AD23="x",AA23*Z23)+IF(AD24="x",AA24*Z24)+IF(AD25="x",AA25*Z25)+IF(AD26="x",AA26*Z26)+IF(AD27="x",AA27*Z27)+IF(AD28="x",AA28*Z28)+IF(AD29="x",AA29*Z29)+IF(AD30="x",AA30*Z30)+IF(AD31="x",AA31*Z31)+IF(AD32="x",AA32*Z32)+IF(AD33="x",AA33*Z33)+IF(AD34="x",AA34*Z34)+IF(AD35="x",AA35*Z35)+IF(AD36="x",AA36*Z36)+IF(AD37="x",AA37*Z37)+IF(AD38="x",AA38*Z38)+IF(AD39="x",AA39*Z39)+IF(AD40="x",AA40*Z40)+IF(AD41="x",AA41*Z41)+IF(AD42="x",AA42*Z42)+IF(AD43="x",AA43*Z43)+IF(AD44="x",AA44*Z44)+IF(AD45="x",AA45*Z45)+IF(AD46="x",AA46*Z46)+IF(AD47="x",AA47*Z47)+IF(AD48="x",AA48*Z48)+IF(AD49="x",AA49*Z49)+IF(AD50="x",AA50*Z50)+IF(AD51="x",AA51*Z51)</f>
        <v>0.1875</v>
      </c>
      <c r="AE53" s="91">
        <f>IF(AE11="x",Z11*AA11)+IF(AE12="x",Z12*AA12)+IF(AE13="x",Z13*AA13)+IF(AE14="x",Z14*AA14)+IF(AE15="x",Z15*AA15)+IF(AE16="x",Z16*AA16)+IF(AE17="x",Z17*AA17)+IF(AE18="x",Z18*AA18)+IF(AE192="x",Z19*AA19)+IF(AE20="x",Z20*AA20)+IF(AE22="x",Z22*AA22)+IF(AE23="x",Z23*AA23)+IF(AE24="x",Z24*AA24)+IF(AE25="x",Z25*AA25)+IF(AE26="x",Z26*AA26)+IF(AE27="x",Z27*AA27)+IF(AE28="x",Z28*AA28)+IF(AE29="x",Z29*AA29)+IF(AE30="x",Z30*AA30)+IF(AE31="x",Z31*AA31)+IF(AE32="x",Z32*AA32)+IF(AE33="x",Z33*AA33)+IF(AE34="x",Z34*AA34)+IF(AE35="x",Z35*AA35)+IF(AE36="x",Z36*AA36)+IF(AE37="x",Z37*AA37)+IF(AE38="x",Z38*AA38)+IF(AE39="x",Z39*AA39)+IF(AE40="x",Z40*AA40)+IF(AE41="x",Z41*AA41)+IF(AE42="x",Z42*AA42)+IF(AE43="x",Z43*AA43)+IF(AE44="x",Z44*AA44)+IF(AE45="x",Z45*AA45)+IF(AE46="x",Z46*AA46)+IF(AE47="x",Z47*AA47)+IF(AE48="x",Z48*AA48)+IF(AE49="x",Z49*AA49)+IF(AE50="x",Z50*AA50)+IF(AE51="x",Z51*AA51)</f>
        <v>0</v>
      </c>
      <c r="AF53" s="91">
        <f>IF(AF11="x",AA11*Z11)+IF(AF12="x",AA12*Z12)+IF(AF13="x",AA13*Z13)+IF(AF14="x",AA14*Z14)+IF(AF15="x",AA15*Z15)+IF(AF16="x",AA16*Z16)+IF(AF17="x",AA17*Z17)+IF(AF18="x",AA18*Z18)+IF(AF192="x",AA19*Z19)+IF(AF20="x",AA20*Z20)+IF(AF22="x",AA22*Z22)+IF(AF23="x",AA23*Z23)+IF(AF24="x",AA24*Z24)+IF(AF25="x",AA25*Z25)+IF(AF26="x",AA26*Z26)+IF(AF27="x",AA27*Z27)+IF(AF28="x",AA28*Z28)+IF(AF29="x",AA29*Z29)+IF(AF30="x",AA30*Z30)+IF(AF31="x",AA31*Z31)+IF(AF32="x",AA32*Z32)+IF(AF33="x",AA33*Z33)+IF(AF34="x",AA34*Z34)+IF(AF35="x",AA35*Z35)+IF(AF36="x",AA36*Z36)+IF(AF37="x",AA37*Z37)+IF(AF38="x",AA38*Z38)+IF(AF39="x",AA39*Z39)+IF(AF40="x",AA40*Z40)+IF(AF41="x",AA41*Z41)+IF(AF42="x",AA42*Z42)+IF(AF43="x",AA43*Z43)+IF(AF44="x",AA44*Z44)+IF(AF45="x",AA45*Z45)+IF(AF46="x",AA46*Z46)+IF(AF47="x",AA47*Z47)+IF(AF48="x",AA48*Z48)+IF(AF49="x",AA49*Z49)+IF(AF50="x",AA50*Z50)+IF(AF51="x",AA51*Z51)</f>
        <v>0</v>
      </c>
      <c r="AG53" s="91">
        <f>IF(AG11="x",Z11*AA11)+IF(AG12="x",Z12*AA12)+IF(AG13="x",Z13*AA13)+IF(AG14="x",Z14*AA14)+IF(AG15="x",Z15*AA15)+IF(AG16="x",Z16*AA16)+IF(AG17="x",Z17*AA17)+IF(AG18="x",Z18*AA18)+IF(AG192="x",Z19*AA19)+IF(AG20="x",Z20*AA20)+IF(AG22="x",Z22*AA22)+IF(AG23="x",Z23*AA23)+IF(AG24="x",Z24*AA24)+IF(AG25="x",Z25*AA25)+IF(AG26="x",Z26*AA26)+IF(AG27="x",Z27*AA27)+IF(AG28="x",Z28*AA28)+IF(AG29="x",Z29*AA29)+IF(AG30="x",Z30*AA30)+IF(AG31="x",Z31*AA31)+IF(AG32="x",Z32*AA32)+IF(AG33="x",Z33*AA33)+IF(AG34="x",Z34*AA34)+IF(AG35="x",Z35*AA35)+IF(AG36="x",Z36*AA36)+IF(AG37="x",Z37*AA37)+IF(AG38="x",Z38*AA38)+IF(AG39="x",Z39*AA39)+IF(AG40="x",Z40*AA40)+IF(AG41="x",Z41*AA41)+IF(AG42="x",Z42*AA42)+IF(AG43="x",Z43*AA43)+IF(AG44="x",Z44*AA44)+IF(AG45="x",Z45*AA45)+IF(AG46="x",Z46*AA46)+IF(AG47="x",Z47*AA47)+IF(AG48="x",Z48*AA48)+IF(AG49="x",Z49*AA49)+IF(AG50="x",Z50*AA50)+IF(AG51="x",Z51*AA51)</f>
        <v>0.625</v>
      </c>
      <c r="AH53" s="92">
        <f>SUM(AD53:AG53)</f>
        <v>0.8125</v>
      </c>
      <c r="AI53" s="36"/>
      <c r="CD53" s="93"/>
      <c r="CE53" s="94"/>
    </row>
    <row r="54" spans="1:83" ht="18" customHeight="1" x14ac:dyDescent="0.25">
      <c r="A54" s="2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36"/>
    </row>
    <row r="55" spans="1:83" ht="27" customHeight="1" x14ac:dyDescent="0.25">
      <c r="A55" s="29"/>
      <c r="B55" s="214"/>
      <c r="C55" s="214"/>
      <c r="D55" s="214"/>
      <c r="E55" s="214"/>
      <c r="F55" s="214"/>
      <c r="G55" s="214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8"/>
      <c r="AA55" s="97"/>
      <c r="AB55" s="97"/>
      <c r="AC55" s="95"/>
      <c r="AD55" s="99"/>
      <c r="AE55" s="100">
        <f>AH53</f>
        <v>0.8125</v>
      </c>
      <c r="AF55" s="96"/>
      <c r="AG55" s="95"/>
      <c r="AH55" s="95"/>
      <c r="AI55" s="36"/>
    </row>
    <row r="56" spans="1:83" ht="15.75" customHeight="1" thickBot="1" x14ac:dyDescent="0.3">
      <c r="A56" s="29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101"/>
      <c r="AB56" s="101"/>
      <c r="AC56" s="95"/>
      <c r="AD56" s="99"/>
      <c r="AE56" s="99"/>
      <c r="AF56" s="95"/>
      <c r="AG56" s="95"/>
      <c r="AH56" s="95"/>
      <c r="AI56" s="36"/>
    </row>
    <row r="57" spans="1:83" ht="0.75" customHeight="1" thickTop="1" x14ac:dyDescent="0.25">
      <c r="A57" s="203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5"/>
    </row>
    <row r="58" spans="1:83" x14ac:dyDescent="0.25">
      <c r="AF58" s="103"/>
    </row>
    <row r="59" spans="1:83" x14ac:dyDescent="0.25">
      <c r="W59" s="104"/>
    </row>
    <row r="62" spans="1:83" x14ac:dyDescent="0.25">
      <c r="AC62" s="103"/>
    </row>
  </sheetData>
  <mergeCells count="78">
    <mergeCell ref="B2:AH2"/>
    <mergeCell ref="B4:AH4"/>
    <mergeCell ref="B7:J9"/>
    <mergeCell ref="K7:X7"/>
    <mergeCell ref="Y7:Y10"/>
    <mergeCell ref="Z7:Z10"/>
    <mergeCell ref="AA7:AA10"/>
    <mergeCell ref="AB7:AB10"/>
    <mergeCell ref="AC7:AG7"/>
    <mergeCell ref="AH7:AH10"/>
    <mergeCell ref="K8:Q8"/>
    <mergeCell ref="R8:X8"/>
    <mergeCell ref="K9:M9"/>
    <mergeCell ref="N9:P9"/>
    <mergeCell ref="Q9:Q10"/>
    <mergeCell ref="R9:T9"/>
    <mergeCell ref="U9:W9"/>
    <mergeCell ref="X9:X10"/>
    <mergeCell ref="AM11:AM20"/>
    <mergeCell ref="D12:D14"/>
    <mergeCell ref="E12:E14"/>
    <mergeCell ref="D19:D20"/>
    <mergeCell ref="E19:E20"/>
    <mergeCell ref="B11:B21"/>
    <mergeCell ref="C11:C21"/>
    <mergeCell ref="AJ11:AJ20"/>
    <mergeCell ref="AK11:AK20"/>
    <mergeCell ref="AL11:AL20"/>
    <mergeCell ref="AM28:AM31"/>
    <mergeCell ref="B22:B27"/>
    <mergeCell ref="C22:C27"/>
    <mergeCell ref="AJ22:AJ27"/>
    <mergeCell ref="AK22:AK27"/>
    <mergeCell ref="AL22:AL27"/>
    <mergeCell ref="AM22:AM27"/>
    <mergeCell ref="D25:D26"/>
    <mergeCell ref="E25:E26"/>
    <mergeCell ref="B28:B31"/>
    <mergeCell ref="C28:C31"/>
    <mergeCell ref="AJ28:AJ31"/>
    <mergeCell ref="AK28:AK31"/>
    <mergeCell ref="AL28:AL31"/>
    <mergeCell ref="AM37:AM38"/>
    <mergeCell ref="B32:B36"/>
    <mergeCell ref="C32:C36"/>
    <mergeCell ref="AJ32:AJ36"/>
    <mergeCell ref="AK32:AK36"/>
    <mergeCell ref="AL32:AL36"/>
    <mergeCell ref="AM32:AM36"/>
    <mergeCell ref="B37:B38"/>
    <mergeCell ref="C37:C38"/>
    <mergeCell ref="AJ37:AJ38"/>
    <mergeCell ref="AK37:AK38"/>
    <mergeCell ref="AL37:AL38"/>
    <mergeCell ref="AM42:AM47"/>
    <mergeCell ref="B39:B41"/>
    <mergeCell ref="C39:C41"/>
    <mergeCell ref="AJ39:AJ41"/>
    <mergeCell ref="AK39:AK41"/>
    <mergeCell ref="AL39:AL41"/>
    <mergeCell ref="AM39:AM41"/>
    <mergeCell ref="B42:B47"/>
    <mergeCell ref="C42:C47"/>
    <mergeCell ref="AJ42:AJ47"/>
    <mergeCell ref="AK42:AK47"/>
    <mergeCell ref="AL42:AL47"/>
    <mergeCell ref="A57:AI57"/>
    <mergeCell ref="B52:G53"/>
    <mergeCell ref="J52:J53"/>
    <mergeCell ref="K52:P53"/>
    <mergeCell ref="Q52:Q53"/>
    <mergeCell ref="R52:W53"/>
    <mergeCell ref="X52:X53"/>
    <mergeCell ref="Y52:Y53"/>
    <mergeCell ref="Z52:Z53"/>
    <mergeCell ref="AB52:AB53"/>
    <mergeCell ref="AC52:AG52"/>
    <mergeCell ref="B55:G55"/>
  </mergeCells>
  <conditionalFormatting sqref="AG22:AG51 AH22:AH32 AG11:AH21">
    <cfRule type="cellIs" dxfId="7" priority="8" stopIfTrue="1" operator="equal">
      <formula>"X"</formula>
    </cfRule>
  </conditionalFormatting>
  <conditionalFormatting sqref="AC11:AC51">
    <cfRule type="cellIs" dxfId="6" priority="4" stopIfTrue="1" operator="equal">
      <formula>"X"</formula>
    </cfRule>
  </conditionalFormatting>
  <conditionalFormatting sqref="AF11:AF51">
    <cfRule type="cellIs" dxfId="5" priority="5" stopIfTrue="1" operator="equal">
      <formula>"X"</formula>
    </cfRule>
  </conditionalFormatting>
  <conditionalFormatting sqref="AD11:AD51">
    <cfRule type="cellIs" dxfId="4" priority="6" stopIfTrue="1" operator="equal">
      <formula>"X"</formula>
    </cfRule>
  </conditionalFormatting>
  <conditionalFormatting sqref="AE11:AE51">
    <cfRule type="cellIs" dxfId="3" priority="7" stopIfTrue="1" operator="equal">
      <formula>"X"</formula>
    </cfRule>
  </conditionalFormatting>
  <conditionalFormatting sqref="AH34:AH50">
    <cfRule type="cellIs" dxfId="2" priority="3" stopIfTrue="1" operator="equal">
      <formula>"X"</formula>
    </cfRule>
  </conditionalFormatting>
  <conditionalFormatting sqref="AH51">
    <cfRule type="cellIs" dxfId="1" priority="2" stopIfTrue="1" operator="equal">
      <formula>"X"</formula>
    </cfRule>
  </conditionalFormatting>
  <conditionalFormatting sqref="AH33">
    <cfRule type="cellIs" dxfId="0" priority="1" stopIfTrue="1" operator="equal">
      <formula>"X"</formula>
    </cfRule>
  </conditionalFormatting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7"/>
  <sheetViews>
    <sheetView view="pageBreakPreview" zoomScale="90" zoomScaleNormal="100" zoomScaleSheetLayoutView="90" workbookViewId="0">
      <selection activeCell="A34" sqref="A34:C35"/>
    </sheetView>
  </sheetViews>
  <sheetFormatPr defaultRowHeight="15.75" x14ac:dyDescent="0.25"/>
  <cols>
    <col min="1" max="1" width="3.85546875" style="152" customWidth="1"/>
    <col min="2" max="3" width="6.85546875" style="153" customWidth="1"/>
    <col min="4" max="15" width="7.28515625" style="153" customWidth="1"/>
    <col min="16" max="17" width="4.85546875" style="153" customWidth="1"/>
    <col min="18" max="18" width="8.85546875" style="154"/>
  </cols>
  <sheetData>
    <row r="1" spans="1:18" x14ac:dyDescent="0.25">
      <c r="A1" s="259" t="s">
        <v>257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142"/>
    </row>
    <row r="2" spans="1:18" s="144" customFormat="1" ht="18.75" customHeight="1" x14ac:dyDescent="0.25">
      <c r="A2" s="260" t="s">
        <v>258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 t="s">
        <v>259</v>
      </c>
      <c r="Q2" s="260"/>
      <c r="R2" s="143" t="s">
        <v>260</v>
      </c>
    </row>
    <row r="3" spans="1:18" s="146" customFormat="1" ht="17.25" customHeight="1" x14ac:dyDescent="0.25">
      <c r="A3" s="254" t="s">
        <v>261</v>
      </c>
      <c r="B3" s="255"/>
      <c r="C3" s="256"/>
      <c r="D3" s="249" t="s">
        <v>262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61" t="s">
        <v>263</v>
      </c>
      <c r="Q3" s="261"/>
      <c r="R3" s="145" t="s">
        <v>260</v>
      </c>
    </row>
    <row r="4" spans="1:18" s="146" customFormat="1" ht="18" customHeight="1" x14ac:dyDescent="0.25">
      <c r="A4" s="254" t="s">
        <v>261</v>
      </c>
      <c r="B4" s="255"/>
      <c r="C4" s="256"/>
      <c r="D4" s="249" t="s">
        <v>264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  <c r="P4" s="252" t="s">
        <v>263</v>
      </c>
      <c r="Q4" s="252"/>
      <c r="R4" s="147" t="s">
        <v>265</v>
      </c>
    </row>
    <row r="5" spans="1:18" s="146" customFormat="1" ht="27" customHeight="1" x14ac:dyDescent="0.25">
      <c r="A5" s="254" t="s">
        <v>261</v>
      </c>
      <c r="B5" s="255"/>
      <c r="C5" s="256"/>
      <c r="D5" s="249" t="s">
        <v>266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1"/>
      <c r="P5" s="252" t="s">
        <v>263</v>
      </c>
      <c r="Q5" s="252"/>
      <c r="R5" s="147" t="s">
        <v>267</v>
      </c>
    </row>
    <row r="6" spans="1:18" s="146" customFormat="1" ht="19.5" customHeight="1" x14ac:dyDescent="0.25">
      <c r="A6" s="254" t="s">
        <v>261</v>
      </c>
      <c r="B6" s="255"/>
      <c r="C6" s="256"/>
      <c r="D6" s="249" t="s">
        <v>268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2" t="s">
        <v>263</v>
      </c>
      <c r="Q6" s="252"/>
      <c r="R6" s="147" t="s">
        <v>269</v>
      </c>
    </row>
    <row r="7" spans="1:18" s="146" customFormat="1" ht="15" customHeight="1" x14ac:dyDescent="0.25">
      <c r="A7" s="254" t="s">
        <v>261</v>
      </c>
      <c r="B7" s="255"/>
      <c r="C7" s="256"/>
      <c r="D7" s="249" t="s">
        <v>270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  <c r="P7" s="249" t="s">
        <v>263</v>
      </c>
      <c r="Q7" s="251"/>
      <c r="R7" s="147" t="s">
        <v>271</v>
      </c>
    </row>
    <row r="8" spans="1:18" s="146" customFormat="1" ht="15" customHeight="1" x14ac:dyDescent="0.25">
      <c r="A8" s="254" t="s">
        <v>261</v>
      </c>
      <c r="B8" s="255"/>
      <c r="C8" s="256"/>
      <c r="D8" s="249" t="s">
        <v>272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  <c r="P8" s="249" t="s">
        <v>263</v>
      </c>
      <c r="Q8" s="251"/>
      <c r="R8" s="148" t="s">
        <v>273</v>
      </c>
    </row>
    <row r="9" spans="1:18" s="146" customFormat="1" ht="15" customHeight="1" x14ac:dyDescent="0.25">
      <c r="A9" s="254" t="s">
        <v>261</v>
      </c>
      <c r="B9" s="255"/>
      <c r="C9" s="256"/>
      <c r="D9" s="249" t="s">
        <v>274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1"/>
      <c r="P9" s="249" t="s">
        <v>263</v>
      </c>
      <c r="Q9" s="251"/>
      <c r="R9" s="148" t="s">
        <v>275</v>
      </c>
    </row>
    <row r="10" spans="1:18" s="146" customFormat="1" ht="15.75" customHeight="1" x14ac:dyDescent="0.25">
      <c r="A10" s="254" t="s">
        <v>261</v>
      </c>
      <c r="B10" s="255"/>
      <c r="C10" s="256"/>
      <c r="D10" s="249" t="s">
        <v>276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1"/>
      <c r="P10" s="252" t="s">
        <v>263</v>
      </c>
      <c r="Q10" s="252"/>
      <c r="R10" s="148" t="s">
        <v>277</v>
      </c>
    </row>
    <row r="11" spans="1:18" s="146" customFormat="1" ht="15.75" customHeight="1" x14ac:dyDescent="0.25">
      <c r="A11" s="254" t="s">
        <v>261</v>
      </c>
      <c r="B11" s="255"/>
      <c r="C11" s="256"/>
      <c r="D11" s="249" t="s">
        <v>278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1"/>
      <c r="P11" s="252" t="s">
        <v>263</v>
      </c>
      <c r="Q11" s="252"/>
      <c r="R11" s="147" t="s">
        <v>279</v>
      </c>
    </row>
    <row r="12" spans="1:18" s="146" customFormat="1" ht="15.75" customHeight="1" x14ac:dyDescent="0.25">
      <c r="A12" s="254" t="s">
        <v>261</v>
      </c>
      <c r="B12" s="255"/>
      <c r="C12" s="256"/>
      <c r="D12" s="249" t="s">
        <v>280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1"/>
      <c r="P12" s="252" t="s">
        <v>263</v>
      </c>
      <c r="Q12" s="252"/>
      <c r="R12" s="147" t="s">
        <v>281</v>
      </c>
    </row>
    <row r="13" spans="1:18" s="144" customFormat="1" ht="18.75" customHeight="1" x14ac:dyDescent="0.25">
      <c r="A13" s="257" t="s">
        <v>282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3" t="s">
        <v>263</v>
      </c>
      <c r="Q13" s="253"/>
      <c r="R13" s="149" t="s">
        <v>265</v>
      </c>
    </row>
    <row r="14" spans="1:18" s="146" customFormat="1" ht="15.75" customHeight="1" x14ac:dyDescent="0.25">
      <c r="A14" s="254" t="s">
        <v>261</v>
      </c>
      <c r="B14" s="255"/>
      <c r="C14" s="256"/>
      <c r="D14" s="249" t="s">
        <v>283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1"/>
      <c r="P14" s="252" t="s">
        <v>263</v>
      </c>
      <c r="Q14" s="252"/>
      <c r="R14" s="147" t="s">
        <v>260</v>
      </c>
    </row>
    <row r="15" spans="1:18" s="146" customFormat="1" ht="15" customHeight="1" x14ac:dyDescent="0.25">
      <c r="A15" s="254" t="s">
        <v>261</v>
      </c>
      <c r="B15" s="255"/>
      <c r="C15" s="256"/>
      <c r="D15" s="249" t="s">
        <v>284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1"/>
      <c r="P15" s="249" t="s">
        <v>263</v>
      </c>
      <c r="Q15" s="251"/>
      <c r="R15" s="147" t="s">
        <v>265</v>
      </c>
    </row>
    <row r="16" spans="1:18" s="144" customFormat="1" ht="18.75" customHeight="1" x14ac:dyDescent="0.25">
      <c r="A16" s="253" t="s">
        <v>285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 t="s">
        <v>263</v>
      </c>
      <c r="Q16" s="253"/>
      <c r="R16" s="149" t="s">
        <v>267</v>
      </c>
    </row>
    <row r="17" spans="1:18" s="146" customFormat="1" ht="15" customHeight="1" x14ac:dyDescent="0.25">
      <c r="A17" s="254" t="s">
        <v>261</v>
      </c>
      <c r="B17" s="255"/>
      <c r="C17" s="256"/>
      <c r="D17" s="249" t="s">
        <v>286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1"/>
      <c r="P17" s="249" t="s">
        <v>263</v>
      </c>
      <c r="Q17" s="251"/>
      <c r="R17" s="147" t="s">
        <v>260</v>
      </c>
    </row>
    <row r="18" spans="1:18" s="146" customFormat="1" ht="15" customHeight="1" x14ac:dyDescent="0.25">
      <c r="A18" s="254" t="s">
        <v>261</v>
      </c>
      <c r="B18" s="255"/>
      <c r="C18" s="256"/>
      <c r="D18" s="249" t="s">
        <v>287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1"/>
      <c r="P18" s="252" t="s">
        <v>263</v>
      </c>
      <c r="Q18" s="252"/>
      <c r="R18" s="147" t="s">
        <v>265</v>
      </c>
    </row>
    <row r="19" spans="1:18" s="144" customFormat="1" ht="20.25" customHeight="1" x14ac:dyDescent="0.25">
      <c r="A19" s="253" t="s">
        <v>288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 t="s">
        <v>263</v>
      </c>
      <c r="Q19" s="253"/>
      <c r="R19" s="149" t="s">
        <v>269</v>
      </c>
    </row>
    <row r="20" spans="1:18" s="146" customFormat="1" ht="15" customHeight="1" x14ac:dyDescent="0.25">
      <c r="A20" s="254" t="s">
        <v>261</v>
      </c>
      <c r="B20" s="255"/>
      <c r="C20" s="256"/>
      <c r="D20" s="249" t="s">
        <v>289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1"/>
      <c r="P20" s="252" t="s">
        <v>263</v>
      </c>
      <c r="Q20" s="252"/>
      <c r="R20" s="147" t="s">
        <v>260</v>
      </c>
    </row>
    <row r="21" spans="1:18" s="146" customFormat="1" ht="22.5" customHeight="1" x14ac:dyDescent="0.25">
      <c r="A21" s="254" t="s">
        <v>261</v>
      </c>
      <c r="B21" s="255"/>
      <c r="C21" s="256"/>
      <c r="D21" s="249" t="s">
        <v>290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1"/>
      <c r="P21" s="252" t="s">
        <v>263</v>
      </c>
      <c r="Q21" s="252"/>
      <c r="R21" s="147" t="s">
        <v>265</v>
      </c>
    </row>
    <row r="22" spans="1:18" s="146" customFormat="1" ht="22.5" customHeight="1" x14ac:dyDescent="0.25">
      <c r="A22" s="254" t="s">
        <v>261</v>
      </c>
      <c r="B22" s="255"/>
      <c r="C22" s="256"/>
      <c r="D22" s="249" t="s">
        <v>290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1"/>
      <c r="P22" s="252" t="s">
        <v>263</v>
      </c>
      <c r="Q22" s="252"/>
      <c r="R22" s="147" t="s">
        <v>265</v>
      </c>
    </row>
    <row r="23" spans="1:18" s="146" customFormat="1" ht="15.75" customHeight="1" x14ac:dyDescent="0.25">
      <c r="A23" s="254" t="s">
        <v>261</v>
      </c>
      <c r="B23" s="255"/>
      <c r="C23" s="256"/>
      <c r="D23" s="249" t="s">
        <v>291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1"/>
      <c r="P23" s="252" t="s">
        <v>263</v>
      </c>
      <c r="Q23" s="252"/>
      <c r="R23" s="147" t="s">
        <v>273</v>
      </c>
    </row>
    <row r="24" spans="1:18" s="146" customFormat="1" ht="15" customHeight="1" x14ac:dyDescent="0.25">
      <c r="A24" s="254" t="s">
        <v>261</v>
      </c>
      <c r="B24" s="255"/>
      <c r="C24" s="256"/>
      <c r="D24" s="249" t="s">
        <v>292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52" t="s">
        <v>263</v>
      </c>
      <c r="Q24" s="252"/>
      <c r="R24" s="147" t="s">
        <v>275</v>
      </c>
    </row>
    <row r="25" spans="1:18" s="144" customFormat="1" ht="15" customHeight="1" x14ac:dyDescent="0.25">
      <c r="A25" s="253" t="s">
        <v>293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 t="s">
        <v>263</v>
      </c>
      <c r="Q25" s="253"/>
      <c r="R25" s="149" t="s">
        <v>271</v>
      </c>
    </row>
    <row r="26" spans="1:18" s="146" customFormat="1" ht="15.75" customHeight="1" x14ac:dyDescent="0.25">
      <c r="A26" s="254" t="s">
        <v>261</v>
      </c>
      <c r="B26" s="255"/>
      <c r="C26" s="256"/>
      <c r="D26" s="249" t="s">
        <v>294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1"/>
      <c r="P26" s="252" t="s">
        <v>263</v>
      </c>
      <c r="Q26" s="252"/>
      <c r="R26" s="147" t="s">
        <v>260</v>
      </c>
    </row>
    <row r="27" spans="1:18" s="146" customFormat="1" ht="15.75" customHeight="1" x14ac:dyDescent="0.25">
      <c r="A27" s="254" t="s">
        <v>261</v>
      </c>
      <c r="B27" s="255"/>
      <c r="C27" s="256"/>
      <c r="D27" s="249" t="s">
        <v>295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1"/>
      <c r="P27" s="252" t="s">
        <v>263</v>
      </c>
      <c r="Q27" s="252"/>
      <c r="R27" s="147" t="s">
        <v>265</v>
      </c>
    </row>
    <row r="28" spans="1:18" s="144" customFormat="1" ht="15" customHeight="1" x14ac:dyDescent="0.25">
      <c r="A28" s="253" t="s">
        <v>296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 t="s">
        <v>263</v>
      </c>
      <c r="Q28" s="253"/>
      <c r="R28" s="149" t="s">
        <v>273</v>
      </c>
    </row>
    <row r="29" spans="1:18" s="146" customFormat="1" ht="15.75" customHeight="1" x14ac:dyDescent="0.25">
      <c r="A29" s="254" t="s">
        <v>261</v>
      </c>
      <c r="B29" s="255"/>
      <c r="C29" s="256"/>
      <c r="D29" s="249" t="s">
        <v>297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  <c r="P29" s="252" t="s">
        <v>263</v>
      </c>
      <c r="Q29" s="252"/>
      <c r="R29" s="147" t="s">
        <v>260</v>
      </c>
    </row>
    <row r="30" spans="1:18" s="146" customFormat="1" ht="15.75" customHeight="1" x14ac:dyDescent="0.25">
      <c r="A30" s="254" t="s">
        <v>261</v>
      </c>
      <c r="B30" s="255"/>
      <c r="C30" s="256"/>
      <c r="D30" s="249" t="s">
        <v>298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  <c r="P30" s="252" t="s">
        <v>263</v>
      </c>
      <c r="Q30" s="252"/>
      <c r="R30" s="147" t="s">
        <v>265</v>
      </c>
    </row>
    <row r="31" spans="1:18" s="144" customFormat="1" ht="15" customHeight="1" x14ac:dyDescent="0.25">
      <c r="A31" s="253" t="s">
        <v>299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 t="s">
        <v>263</v>
      </c>
      <c r="Q31" s="253"/>
      <c r="R31" s="149" t="s">
        <v>275</v>
      </c>
    </row>
    <row r="32" spans="1:18" s="146" customFormat="1" ht="15.75" customHeight="1" x14ac:dyDescent="0.25">
      <c r="A32" s="254" t="s">
        <v>261</v>
      </c>
      <c r="B32" s="255"/>
      <c r="C32" s="256"/>
      <c r="D32" s="249" t="s">
        <v>300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1"/>
      <c r="P32" s="252" t="s">
        <v>263</v>
      </c>
      <c r="Q32" s="252"/>
      <c r="R32" s="147" t="s">
        <v>260</v>
      </c>
    </row>
    <row r="33" spans="1:18" s="144" customFormat="1" ht="15" customHeight="1" x14ac:dyDescent="0.25">
      <c r="A33" s="253" t="s">
        <v>301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 t="s">
        <v>263</v>
      </c>
      <c r="Q33" s="253"/>
      <c r="R33" s="149" t="s">
        <v>277</v>
      </c>
    </row>
    <row r="34" spans="1:18" s="146" customFormat="1" ht="15" customHeight="1" x14ac:dyDescent="0.25">
      <c r="A34" s="150"/>
      <c r="B34" s="248" t="s">
        <v>261</v>
      </c>
      <c r="C34" s="248"/>
      <c r="D34" s="249" t="s">
        <v>302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1"/>
      <c r="P34" s="252" t="s">
        <v>263</v>
      </c>
      <c r="Q34" s="252"/>
      <c r="R34" s="147" t="s">
        <v>260</v>
      </c>
    </row>
    <row r="35" spans="1:18" s="146" customFormat="1" ht="15" customHeight="1" x14ac:dyDescent="0.25">
      <c r="A35" s="150"/>
      <c r="B35" s="248" t="s">
        <v>261</v>
      </c>
      <c r="C35" s="248"/>
      <c r="D35" s="249" t="s">
        <v>303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1"/>
      <c r="P35" s="252" t="s">
        <v>263</v>
      </c>
      <c r="Q35" s="252"/>
      <c r="R35" s="147" t="s">
        <v>265</v>
      </c>
    </row>
    <row r="36" spans="1:18" s="144" customFormat="1" ht="15" customHeight="1" x14ac:dyDescent="0.25">
      <c r="A36" s="253" t="s">
        <v>304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 t="s">
        <v>263</v>
      </c>
      <c r="Q36" s="253"/>
      <c r="R36" s="149" t="s">
        <v>305</v>
      </c>
    </row>
    <row r="37" spans="1:18" s="146" customFormat="1" ht="15.75" customHeight="1" x14ac:dyDescent="0.25">
      <c r="A37" s="151"/>
      <c r="B37" s="247" t="s">
        <v>261</v>
      </c>
      <c r="C37" s="248"/>
      <c r="D37" s="249" t="s">
        <v>306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1"/>
      <c r="P37" s="252" t="s">
        <v>263</v>
      </c>
      <c r="Q37" s="252"/>
      <c r="R37" s="147" t="s">
        <v>260</v>
      </c>
    </row>
    <row r="38" spans="1:18" s="146" customFormat="1" ht="15.75" customHeight="1" x14ac:dyDescent="0.25">
      <c r="A38" s="151"/>
      <c r="B38" s="247" t="s">
        <v>261</v>
      </c>
      <c r="C38" s="248"/>
      <c r="D38" s="249" t="s">
        <v>307</v>
      </c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1"/>
      <c r="P38" s="252" t="s">
        <v>263</v>
      </c>
      <c r="Q38" s="252"/>
      <c r="R38" s="148" t="s">
        <v>265</v>
      </c>
    </row>
    <row r="39" spans="1:18" s="146" customFormat="1" ht="15.75" customHeight="1" x14ac:dyDescent="0.25">
      <c r="A39" s="151"/>
      <c r="B39" s="247" t="s">
        <v>261</v>
      </c>
      <c r="C39" s="248"/>
      <c r="D39" s="249" t="s">
        <v>308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1"/>
      <c r="P39" s="252" t="s">
        <v>263</v>
      </c>
      <c r="Q39" s="252"/>
      <c r="R39" s="148" t="s">
        <v>267</v>
      </c>
    </row>
    <row r="40" spans="1:18" s="146" customFormat="1" ht="15.75" customHeight="1" x14ac:dyDescent="0.25">
      <c r="A40" s="151"/>
      <c r="B40" s="247" t="s">
        <v>261</v>
      </c>
      <c r="C40" s="248"/>
      <c r="D40" s="249" t="s">
        <v>309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1"/>
      <c r="P40" s="252" t="s">
        <v>263</v>
      </c>
      <c r="Q40" s="252"/>
      <c r="R40" s="148" t="s">
        <v>269</v>
      </c>
    </row>
    <row r="41" spans="1:18" s="146" customFormat="1" ht="15.75" customHeight="1" x14ac:dyDescent="0.25">
      <c r="A41" s="151"/>
      <c r="B41" s="247" t="s">
        <v>261</v>
      </c>
      <c r="C41" s="248"/>
      <c r="D41" s="249" t="s">
        <v>310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1"/>
      <c r="P41" s="252" t="s">
        <v>263</v>
      </c>
      <c r="Q41" s="252"/>
      <c r="R41" s="147" t="s">
        <v>271</v>
      </c>
    </row>
    <row r="42" spans="1:18" s="146" customFormat="1" ht="15.75" customHeight="1" x14ac:dyDescent="0.25">
      <c r="A42" s="151"/>
      <c r="B42" s="247" t="s">
        <v>261</v>
      </c>
      <c r="C42" s="248"/>
      <c r="D42" s="249" t="s">
        <v>311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1"/>
      <c r="P42" s="252" t="s">
        <v>263</v>
      </c>
      <c r="Q42" s="252"/>
      <c r="R42" s="147" t="s">
        <v>273</v>
      </c>
    </row>
    <row r="43" spans="1:18" s="146" customFormat="1" ht="15.75" customHeight="1" x14ac:dyDescent="0.25">
      <c r="A43" s="151"/>
      <c r="B43" s="247" t="s">
        <v>261</v>
      </c>
      <c r="C43" s="248"/>
      <c r="D43" s="249" t="s">
        <v>312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1"/>
      <c r="P43" s="252" t="s">
        <v>263</v>
      </c>
      <c r="Q43" s="252"/>
      <c r="R43" s="147" t="s">
        <v>275</v>
      </c>
    </row>
    <row r="44" spans="1:18" s="146" customFormat="1" ht="15.75" customHeight="1" x14ac:dyDescent="0.25">
      <c r="A44" s="151"/>
      <c r="B44" s="247" t="s">
        <v>261</v>
      </c>
      <c r="C44" s="248"/>
      <c r="D44" s="249" t="s">
        <v>313</v>
      </c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1"/>
      <c r="P44" s="252" t="s">
        <v>263</v>
      </c>
      <c r="Q44" s="252"/>
      <c r="R44" s="147" t="s">
        <v>277</v>
      </c>
    </row>
    <row r="45" spans="1:18" s="144" customFormat="1" ht="15" customHeight="1" x14ac:dyDescent="0.25">
      <c r="A45" s="253" t="s">
        <v>314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 t="s">
        <v>263</v>
      </c>
      <c r="Q45" s="253"/>
      <c r="R45" s="149" t="s">
        <v>279</v>
      </c>
    </row>
    <row r="46" spans="1:18" s="146" customFormat="1" ht="15.75" customHeight="1" x14ac:dyDescent="0.25">
      <c r="A46" s="151"/>
      <c r="B46" s="247" t="s">
        <v>261</v>
      </c>
      <c r="C46" s="248"/>
      <c r="D46" s="249" t="s">
        <v>315</v>
      </c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1"/>
      <c r="P46" s="252" t="s">
        <v>263</v>
      </c>
      <c r="Q46" s="252"/>
      <c r="R46" s="147" t="s">
        <v>265</v>
      </c>
    </row>
    <row r="47" spans="1:18" s="146" customFormat="1" ht="15.75" customHeight="1" x14ac:dyDescent="0.25">
      <c r="A47" s="151"/>
      <c r="B47" s="247" t="s">
        <v>261</v>
      </c>
      <c r="C47" s="248"/>
      <c r="D47" s="249" t="s">
        <v>316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1"/>
      <c r="P47" s="252" t="s">
        <v>263</v>
      </c>
      <c r="Q47" s="252"/>
      <c r="R47" s="147" t="s">
        <v>271</v>
      </c>
    </row>
    <row r="48" spans="1:18" s="144" customFormat="1" ht="15" customHeight="1" x14ac:dyDescent="0.25">
      <c r="A48" s="253" t="s">
        <v>317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 t="s">
        <v>263</v>
      </c>
      <c r="Q48" s="253"/>
      <c r="R48" s="149" t="s">
        <v>281</v>
      </c>
    </row>
    <row r="49" spans="1:18" s="146" customFormat="1" ht="15.75" customHeight="1" x14ac:dyDescent="0.25">
      <c r="A49" s="151"/>
      <c r="B49" s="247" t="s">
        <v>261</v>
      </c>
      <c r="C49" s="248"/>
      <c r="D49" s="249" t="s">
        <v>318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1"/>
      <c r="P49" s="252" t="s">
        <v>263</v>
      </c>
      <c r="Q49" s="252"/>
      <c r="R49" s="147" t="s">
        <v>260</v>
      </c>
    </row>
    <row r="50" spans="1:18" s="146" customFormat="1" ht="15.75" customHeight="1" x14ac:dyDescent="0.25">
      <c r="A50" s="151"/>
      <c r="B50" s="247" t="s">
        <v>261</v>
      </c>
      <c r="C50" s="248"/>
      <c r="D50" s="249" t="s">
        <v>319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1"/>
      <c r="P50" s="252" t="s">
        <v>263</v>
      </c>
      <c r="Q50" s="252"/>
      <c r="R50" s="147" t="s">
        <v>265</v>
      </c>
    </row>
    <row r="51" spans="1:18" s="144" customFormat="1" ht="15" customHeight="1" x14ac:dyDescent="0.25">
      <c r="A51" s="253" t="s">
        <v>320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 t="s">
        <v>263</v>
      </c>
      <c r="Q51" s="253"/>
      <c r="R51" s="149" t="s">
        <v>321</v>
      </c>
    </row>
    <row r="52" spans="1:18" s="146" customFormat="1" ht="15.75" customHeight="1" x14ac:dyDescent="0.25">
      <c r="A52" s="151"/>
      <c r="B52" s="247" t="s">
        <v>261</v>
      </c>
      <c r="C52" s="248"/>
      <c r="D52" s="249" t="s">
        <v>322</v>
      </c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1"/>
      <c r="P52" s="252" t="s">
        <v>263</v>
      </c>
      <c r="Q52" s="252"/>
      <c r="R52" s="148" t="s">
        <v>260</v>
      </c>
    </row>
    <row r="53" spans="1:18" s="146" customFormat="1" ht="15.75" customHeight="1" x14ac:dyDescent="0.25">
      <c r="A53" s="151"/>
      <c r="B53" s="247" t="s">
        <v>261</v>
      </c>
      <c r="C53" s="248"/>
      <c r="D53" s="249" t="s">
        <v>323</v>
      </c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1"/>
      <c r="P53" s="252" t="s">
        <v>263</v>
      </c>
      <c r="Q53" s="252"/>
      <c r="R53" s="147" t="s">
        <v>265</v>
      </c>
    </row>
    <row r="54" spans="1:18" s="146" customFormat="1" ht="15.75" customHeight="1" x14ac:dyDescent="0.25">
      <c r="A54" s="151"/>
      <c r="B54" s="247" t="s">
        <v>261</v>
      </c>
      <c r="C54" s="248"/>
      <c r="D54" s="249" t="s">
        <v>324</v>
      </c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1"/>
      <c r="P54" s="252" t="s">
        <v>263</v>
      </c>
      <c r="Q54" s="252"/>
      <c r="R54" s="147" t="s">
        <v>267</v>
      </c>
    </row>
    <row r="55" spans="1:18" s="146" customFormat="1" ht="15.75" customHeight="1" x14ac:dyDescent="0.25">
      <c r="A55" s="151"/>
      <c r="B55" s="247" t="s">
        <v>261</v>
      </c>
      <c r="C55" s="248"/>
      <c r="D55" s="249" t="s">
        <v>325</v>
      </c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1"/>
      <c r="P55" s="252" t="s">
        <v>263</v>
      </c>
      <c r="Q55" s="252"/>
      <c r="R55" s="147" t="s">
        <v>269</v>
      </c>
    </row>
    <row r="56" spans="1:18" s="146" customFormat="1" ht="15" customHeight="1" x14ac:dyDescent="0.25">
      <c r="A56" s="151"/>
      <c r="B56" s="247" t="s">
        <v>261</v>
      </c>
      <c r="C56" s="248"/>
      <c r="D56" s="249" t="s">
        <v>326</v>
      </c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  <c r="P56" s="252" t="s">
        <v>263</v>
      </c>
      <c r="Q56" s="252"/>
      <c r="R56" s="147" t="s">
        <v>271</v>
      </c>
    </row>
    <row r="57" spans="1:18" s="146" customFormat="1" ht="15.75" customHeight="1" x14ac:dyDescent="0.25">
      <c r="A57" s="151"/>
      <c r="B57" s="247" t="s">
        <v>261</v>
      </c>
      <c r="C57" s="248"/>
      <c r="D57" s="249" t="s">
        <v>327</v>
      </c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1"/>
      <c r="P57" s="252" t="s">
        <v>263</v>
      </c>
      <c r="Q57" s="252"/>
      <c r="R57" s="147" t="s">
        <v>273</v>
      </c>
    </row>
    <row r="58" spans="1:18" s="146" customFormat="1" ht="21.75" customHeight="1" x14ac:dyDescent="0.25">
      <c r="A58" s="151"/>
      <c r="B58" s="247" t="s">
        <v>261</v>
      </c>
      <c r="C58" s="248"/>
      <c r="D58" s="249" t="s">
        <v>328</v>
      </c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1"/>
      <c r="P58" s="252" t="s">
        <v>263</v>
      </c>
      <c r="Q58" s="252"/>
      <c r="R58" s="147" t="s">
        <v>275</v>
      </c>
    </row>
    <row r="59" spans="1:18" s="146" customFormat="1" ht="15.75" customHeight="1" x14ac:dyDescent="0.25">
      <c r="A59" s="151"/>
      <c r="B59" s="247" t="s">
        <v>261</v>
      </c>
      <c r="C59" s="248"/>
      <c r="D59" s="249" t="s">
        <v>329</v>
      </c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1"/>
      <c r="P59" s="252" t="s">
        <v>263</v>
      </c>
      <c r="Q59" s="252"/>
      <c r="R59" s="147" t="s">
        <v>277</v>
      </c>
    </row>
    <row r="60" spans="1:18" s="146" customFormat="1" ht="15.75" customHeight="1" x14ac:dyDescent="0.25">
      <c r="A60" s="151"/>
      <c r="B60" s="247" t="s">
        <v>261</v>
      </c>
      <c r="C60" s="248"/>
      <c r="D60" s="249" t="s">
        <v>330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1"/>
      <c r="P60" s="252" t="s">
        <v>263</v>
      </c>
      <c r="Q60" s="252"/>
      <c r="R60" s="147" t="s">
        <v>331</v>
      </c>
    </row>
    <row r="61" spans="1:18" s="144" customFormat="1" ht="15" customHeight="1" x14ac:dyDescent="0.25">
      <c r="A61" s="253" t="s">
        <v>332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 t="s">
        <v>263</v>
      </c>
      <c r="Q61" s="253"/>
      <c r="R61" s="149" t="s">
        <v>333</v>
      </c>
    </row>
    <row r="62" spans="1:18" s="146" customFormat="1" ht="15" customHeight="1" x14ac:dyDescent="0.25">
      <c r="A62" s="151"/>
      <c r="B62" s="247" t="s">
        <v>261</v>
      </c>
      <c r="C62" s="248"/>
      <c r="D62" s="249" t="s">
        <v>334</v>
      </c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1"/>
      <c r="P62" s="252" t="s">
        <v>263</v>
      </c>
      <c r="Q62" s="252"/>
      <c r="R62" s="148" t="s">
        <v>260</v>
      </c>
    </row>
    <row r="63" spans="1:18" s="146" customFormat="1" ht="15.75" customHeight="1" x14ac:dyDescent="0.25">
      <c r="A63" s="151"/>
      <c r="B63" s="247" t="s">
        <v>261</v>
      </c>
      <c r="C63" s="248"/>
      <c r="D63" s="249" t="s">
        <v>335</v>
      </c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1"/>
      <c r="P63" s="252" t="s">
        <v>263</v>
      </c>
      <c r="Q63" s="252"/>
      <c r="R63" s="148" t="s">
        <v>265</v>
      </c>
    </row>
    <row r="64" spans="1:18" s="146" customFormat="1" ht="15.75" customHeight="1" x14ac:dyDescent="0.25">
      <c r="A64" s="151"/>
      <c r="B64" s="247" t="s">
        <v>261</v>
      </c>
      <c r="C64" s="248"/>
      <c r="D64" s="249" t="s">
        <v>336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1"/>
      <c r="P64" s="252" t="s">
        <v>263</v>
      </c>
      <c r="Q64" s="252"/>
      <c r="R64" s="148" t="s">
        <v>267</v>
      </c>
    </row>
    <row r="65" spans="1:18" s="146" customFormat="1" ht="15.75" customHeight="1" x14ac:dyDescent="0.25">
      <c r="A65" s="151"/>
      <c r="B65" s="247" t="s">
        <v>261</v>
      </c>
      <c r="C65" s="248"/>
      <c r="D65" s="249" t="s">
        <v>337</v>
      </c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1"/>
      <c r="P65" s="252" t="s">
        <v>263</v>
      </c>
      <c r="Q65" s="252"/>
      <c r="R65" s="148" t="s">
        <v>269</v>
      </c>
    </row>
    <row r="70" spans="1:18" s="155" customFormat="1" x14ac:dyDescent="0.25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4"/>
    </row>
    <row r="71" spans="1:18" s="155" customFormat="1" x14ac:dyDescent="0.25">
      <c r="A71" s="152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2" spans="1:18" s="155" customFormat="1" x14ac:dyDescent="0.25">
      <c r="A72" s="152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4"/>
    </row>
    <row r="73" spans="1:18" s="155" customFormat="1" x14ac:dyDescent="0.25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4"/>
    </row>
    <row r="74" spans="1:18" s="155" customFormat="1" x14ac:dyDescent="0.25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4"/>
    </row>
    <row r="75" spans="1:18" s="155" customFormat="1" x14ac:dyDescent="0.25">
      <c r="A75" s="152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4"/>
    </row>
    <row r="76" spans="1:18" s="155" customFormat="1" x14ac:dyDescent="0.25">
      <c r="A76" s="152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4"/>
    </row>
    <row r="77" spans="1:18" s="155" customFormat="1" x14ac:dyDescent="0.25">
      <c r="A77" s="152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4"/>
    </row>
    <row r="78" spans="1:18" s="155" customFormat="1" x14ac:dyDescent="0.25">
      <c r="A78" s="152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4"/>
    </row>
    <row r="79" spans="1:18" s="155" customFormat="1" x14ac:dyDescent="0.25">
      <c r="A79" s="152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4"/>
    </row>
    <row r="80" spans="1:18" s="155" customFormat="1" x14ac:dyDescent="0.25">
      <c r="A80" s="152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4"/>
    </row>
    <row r="81" spans="1:18" s="155" customFormat="1" x14ac:dyDescent="0.25">
      <c r="A81" s="152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4"/>
    </row>
    <row r="82" spans="1:18" s="155" customFormat="1" x14ac:dyDescent="0.25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4"/>
    </row>
    <row r="83" spans="1:18" s="155" customFormat="1" x14ac:dyDescent="0.25">
      <c r="A83" s="15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4"/>
    </row>
    <row r="84" spans="1:18" s="155" customFormat="1" x14ac:dyDescent="0.25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4"/>
    </row>
    <row r="85" spans="1:18" s="155" customFormat="1" x14ac:dyDescent="0.25">
      <c r="A85" s="152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4"/>
    </row>
    <row r="86" spans="1:18" s="155" customFormat="1" x14ac:dyDescent="0.25">
      <c r="A86" s="152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4"/>
    </row>
    <row r="87" spans="1:18" s="155" customFormat="1" x14ac:dyDescent="0.25">
      <c r="A87" s="152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4"/>
    </row>
    <row r="88" spans="1:18" s="155" customFormat="1" x14ac:dyDescent="0.25">
      <c r="A88" s="152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4"/>
    </row>
    <row r="89" spans="1:18" s="155" customFormat="1" x14ac:dyDescent="0.25">
      <c r="A89" s="152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4"/>
    </row>
    <row r="90" spans="1:18" s="155" customFormat="1" x14ac:dyDescent="0.25">
      <c r="A90" s="152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4"/>
    </row>
    <row r="91" spans="1:18" s="155" customFormat="1" x14ac:dyDescent="0.25">
      <c r="A91" s="152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4"/>
    </row>
    <row r="92" spans="1:18" s="155" customFormat="1" x14ac:dyDescent="0.25">
      <c r="A92" s="152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4"/>
    </row>
    <row r="93" spans="1:18" s="155" customFormat="1" x14ac:dyDescent="0.25">
      <c r="A93" s="152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4"/>
    </row>
    <row r="94" spans="1:18" s="155" customFormat="1" x14ac:dyDescent="0.25">
      <c r="A94" s="152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4"/>
    </row>
    <row r="95" spans="1:18" s="155" customFormat="1" x14ac:dyDescent="0.25">
      <c r="A95" s="152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4"/>
    </row>
    <row r="96" spans="1:18" s="155" customFormat="1" x14ac:dyDescent="0.25">
      <c r="A96" s="152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4"/>
    </row>
    <row r="97" spans="1:18" s="155" customFormat="1" x14ac:dyDescent="0.25">
      <c r="A97" s="152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4"/>
    </row>
    <row r="98" spans="1:18" s="155" customFormat="1" x14ac:dyDescent="0.25">
      <c r="A98" s="152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4"/>
    </row>
    <row r="99" spans="1:18" s="155" customFormat="1" x14ac:dyDescent="0.25">
      <c r="A99" s="152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4"/>
    </row>
    <row r="100" spans="1:18" s="155" customFormat="1" x14ac:dyDescent="0.25">
      <c r="A100" s="152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4"/>
    </row>
    <row r="101" spans="1:18" s="155" customFormat="1" x14ac:dyDescent="0.25">
      <c r="A101" s="152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4"/>
    </row>
    <row r="102" spans="1:18" s="155" customFormat="1" x14ac:dyDescent="0.25">
      <c r="A102" s="152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4"/>
    </row>
    <row r="103" spans="1:18" s="155" customFormat="1" x14ac:dyDescent="0.25">
      <c r="A103" s="152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4"/>
    </row>
    <row r="104" spans="1:18" s="155" customFormat="1" x14ac:dyDescent="0.25">
      <c r="A104" s="152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4"/>
    </row>
    <row r="105" spans="1:18" s="155" customFormat="1" x14ac:dyDescent="0.25">
      <c r="A105" s="152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4"/>
    </row>
    <row r="106" spans="1:18" s="155" customFormat="1" x14ac:dyDescent="0.25">
      <c r="A106" s="152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4"/>
    </row>
    <row r="107" spans="1:18" s="155" customFormat="1" x14ac:dyDescent="0.25">
      <c r="A107" s="152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4"/>
    </row>
    <row r="108" spans="1:18" s="155" customFormat="1" x14ac:dyDescent="0.25">
      <c r="A108" s="152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4"/>
    </row>
    <row r="109" spans="1:18" s="155" customFormat="1" x14ac:dyDescent="0.25">
      <c r="A109" s="152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4"/>
    </row>
    <row r="110" spans="1:18" s="155" customFormat="1" x14ac:dyDescent="0.25">
      <c r="A110" s="152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4"/>
    </row>
    <row r="111" spans="1:18" s="155" customFormat="1" x14ac:dyDescent="0.25">
      <c r="A111" s="152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4"/>
    </row>
    <row r="112" spans="1:18" s="155" customFormat="1" x14ac:dyDescent="0.25">
      <c r="A112" s="152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4"/>
    </row>
    <row r="113" spans="1:18" s="155" customFormat="1" x14ac:dyDescent="0.25">
      <c r="A113" s="152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4"/>
    </row>
    <row r="114" spans="1:18" s="155" customFormat="1" x14ac:dyDescent="0.25">
      <c r="A114" s="152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4"/>
    </row>
    <row r="115" spans="1:18" s="155" customFormat="1" x14ac:dyDescent="0.25">
      <c r="A115" s="152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4"/>
    </row>
    <row r="116" spans="1:18" s="155" customFormat="1" x14ac:dyDescent="0.25">
      <c r="A116" s="152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4"/>
    </row>
    <row r="117" spans="1:18" s="155" customFormat="1" x14ac:dyDescent="0.25">
      <c r="A117" s="152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4"/>
    </row>
    <row r="118" spans="1:18" s="155" customFormat="1" x14ac:dyDescent="0.25">
      <c r="A118" s="152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4"/>
    </row>
    <row r="119" spans="1:18" s="155" customFormat="1" x14ac:dyDescent="0.25">
      <c r="A119" s="152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4"/>
    </row>
    <row r="120" spans="1:18" s="155" customFormat="1" x14ac:dyDescent="0.25">
      <c r="A120" s="152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4"/>
    </row>
    <row r="121" spans="1:18" s="155" customFormat="1" x14ac:dyDescent="0.25">
      <c r="A121" s="152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4"/>
    </row>
    <row r="122" spans="1:18" s="155" customFormat="1" x14ac:dyDescent="0.25">
      <c r="A122" s="152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4"/>
    </row>
    <row r="123" spans="1:18" s="155" customFormat="1" x14ac:dyDescent="0.25">
      <c r="A123" s="152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4"/>
    </row>
    <row r="124" spans="1:18" s="155" customFormat="1" x14ac:dyDescent="0.25">
      <c r="A124" s="152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4"/>
    </row>
    <row r="125" spans="1:18" s="155" customFormat="1" x14ac:dyDescent="0.25">
      <c r="A125" s="152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4"/>
    </row>
    <row r="126" spans="1:18" s="155" customFormat="1" x14ac:dyDescent="0.25">
      <c r="A126" s="152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4"/>
    </row>
    <row r="127" spans="1:18" s="155" customFormat="1" x14ac:dyDescent="0.25">
      <c r="A127" s="152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4"/>
    </row>
    <row r="128" spans="1:18" s="155" customFormat="1" x14ac:dyDescent="0.25">
      <c r="A128" s="152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4"/>
    </row>
    <row r="129" spans="1:18" s="155" customFormat="1" x14ac:dyDescent="0.25">
      <c r="A129" s="152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4"/>
    </row>
    <row r="130" spans="1:18" s="155" customFormat="1" x14ac:dyDescent="0.25">
      <c r="A130" s="152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4"/>
    </row>
    <row r="131" spans="1:18" s="155" customFormat="1" x14ac:dyDescent="0.25">
      <c r="A131" s="152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4"/>
    </row>
    <row r="132" spans="1:18" s="155" customFormat="1" x14ac:dyDescent="0.25">
      <c r="A132" s="152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4"/>
    </row>
    <row r="133" spans="1:18" s="155" customFormat="1" x14ac:dyDescent="0.25">
      <c r="A133" s="152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4"/>
    </row>
    <row r="134" spans="1:18" s="155" customFormat="1" x14ac:dyDescent="0.25">
      <c r="A134" s="152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4"/>
    </row>
    <row r="135" spans="1:18" s="155" customFormat="1" x14ac:dyDescent="0.25">
      <c r="A135" s="152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4"/>
    </row>
    <row r="136" spans="1:18" s="155" customFormat="1" x14ac:dyDescent="0.25">
      <c r="A136" s="152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4"/>
    </row>
    <row r="137" spans="1:18" s="155" customFormat="1" x14ac:dyDescent="0.25">
      <c r="A137" s="152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4"/>
    </row>
    <row r="138" spans="1:18" s="155" customFormat="1" x14ac:dyDescent="0.25">
      <c r="A138" s="152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4"/>
    </row>
    <row r="139" spans="1:18" s="155" customFormat="1" x14ac:dyDescent="0.25">
      <c r="A139" s="152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4"/>
    </row>
    <row r="140" spans="1:18" s="155" customFormat="1" x14ac:dyDescent="0.25">
      <c r="A140" s="152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4"/>
    </row>
    <row r="141" spans="1:18" s="155" customFormat="1" x14ac:dyDescent="0.25">
      <c r="A141" s="152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4"/>
    </row>
    <row r="142" spans="1:18" s="155" customFormat="1" x14ac:dyDescent="0.25">
      <c r="A142" s="152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4"/>
    </row>
    <row r="143" spans="1:18" s="155" customFormat="1" x14ac:dyDescent="0.25">
      <c r="A143" s="152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4"/>
    </row>
    <row r="144" spans="1:18" s="155" customFormat="1" x14ac:dyDescent="0.25">
      <c r="A144" s="152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4"/>
    </row>
    <row r="145" spans="1:18" s="155" customFormat="1" x14ac:dyDescent="0.25">
      <c r="A145" s="152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4"/>
    </row>
    <row r="146" spans="1:18" s="155" customFormat="1" x14ac:dyDescent="0.25">
      <c r="A146" s="152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4"/>
    </row>
    <row r="147" spans="1:18" s="155" customFormat="1" x14ac:dyDescent="0.25">
      <c r="A147" s="152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4"/>
    </row>
    <row r="148" spans="1:18" s="155" customFormat="1" x14ac:dyDescent="0.25">
      <c r="A148" s="152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4"/>
    </row>
    <row r="149" spans="1:18" s="155" customFormat="1" x14ac:dyDescent="0.25">
      <c r="A149" s="152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4"/>
    </row>
    <row r="150" spans="1:18" s="155" customFormat="1" x14ac:dyDescent="0.25">
      <c r="A150" s="152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4"/>
    </row>
    <row r="151" spans="1:18" s="155" customFormat="1" x14ac:dyDescent="0.25">
      <c r="A151" s="152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4"/>
    </row>
    <row r="152" spans="1:18" s="155" customFormat="1" x14ac:dyDescent="0.25">
      <c r="A152" s="152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4"/>
    </row>
    <row r="153" spans="1:18" s="155" customFormat="1" x14ac:dyDescent="0.25">
      <c r="A153" s="152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4"/>
    </row>
    <row r="154" spans="1:18" s="155" customFormat="1" x14ac:dyDescent="0.25">
      <c r="A154" s="152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4"/>
    </row>
    <row r="155" spans="1:18" s="155" customFormat="1" x14ac:dyDescent="0.25">
      <c r="A155" s="152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4"/>
    </row>
    <row r="156" spans="1:18" s="155" customFormat="1" x14ac:dyDescent="0.25">
      <c r="A156" s="152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4"/>
    </row>
    <row r="157" spans="1:18" s="155" customFormat="1" x14ac:dyDescent="0.25">
      <c r="A157" s="152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4"/>
    </row>
    <row r="158" spans="1:18" s="155" customFormat="1" x14ac:dyDescent="0.25">
      <c r="A158" s="152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4"/>
    </row>
    <row r="159" spans="1:18" s="155" customFormat="1" x14ac:dyDescent="0.25">
      <c r="A159" s="152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4"/>
    </row>
    <row r="160" spans="1:18" s="155" customFormat="1" x14ac:dyDescent="0.25">
      <c r="A160" s="152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4"/>
    </row>
    <row r="161" spans="1:18" s="155" customFormat="1" x14ac:dyDescent="0.25">
      <c r="A161" s="152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4"/>
    </row>
    <row r="162" spans="1:18" s="155" customFormat="1" x14ac:dyDescent="0.25">
      <c r="A162" s="152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4"/>
    </row>
    <row r="163" spans="1:18" s="155" customFormat="1" x14ac:dyDescent="0.25">
      <c r="A163" s="152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4"/>
    </row>
    <row r="164" spans="1:18" s="155" customFormat="1" x14ac:dyDescent="0.25">
      <c r="A164" s="152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4"/>
    </row>
    <row r="165" spans="1:18" s="155" customFormat="1" x14ac:dyDescent="0.25">
      <c r="A165" s="152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4"/>
    </row>
    <row r="166" spans="1:18" s="155" customFormat="1" x14ac:dyDescent="0.25">
      <c r="A166" s="152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4"/>
    </row>
    <row r="167" spans="1:18" s="155" customFormat="1" x14ac:dyDescent="0.25">
      <c r="A167" s="152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4"/>
    </row>
    <row r="168" spans="1:18" s="155" customFormat="1" x14ac:dyDescent="0.25">
      <c r="A168" s="152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4"/>
    </row>
    <row r="169" spans="1:18" s="155" customFormat="1" x14ac:dyDescent="0.25">
      <c r="A169" s="152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4"/>
    </row>
    <row r="170" spans="1:18" s="155" customFormat="1" x14ac:dyDescent="0.25">
      <c r="A170" s="152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4"/>
    </row>
    <row r="171" spans="1:18" s="155" customFormat="1" x14ac:dyDescent="0.25">
      <c r="A171" s="152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4"/>
    </row>
    <row r="172" spans="1:18" s="155" customFormat="1" x14ac:dyDescent="0.25">
      <c r="A172" s="152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4"/>
    </row>
    <row r="173" spans="1:18" s="155" customFormat="1" x14ac:dyDescent="0.25">
      <c r="A173" s="152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4"/>
    </row>
    <row r="174" spans="1:18" s="155" customFormat="1" x14ac:dyDescent="0.25">
      <c r="A174" s="152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4"/>
    </row>
    <row r="175" spans="1:18" s="155" customFormat="1" x14ac:dyDescent="0.25">
      <c r="A175" s="152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4"/>
    </row>
    <row r="176" spans="1:18" s="155" customFormat="1" x14ac:dyDescent="0.25">
      <c r="A176" s="152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4"/>
    </row>
    <row r="177" spans="1:18" s="155" customFormat="1" x14ac:dyDescent="0.25">
      <c r="A177" s="152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4"/>
    </row>
    <row r="178" spans="1:18" s="155" customFormat="1" x14ac:dyDescent="0.25">
      <c r="A178" s="152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4"/>
    </row>
    <row r="179" spans="1:18" s="155" customFormat="1" x14ac:dyDescent="0.25">
      <c r="A179" s="152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4"/>
    </row>
    <row r="180" spans="1:18" s="155" customFormat="1" x14ac:dyDescent="0.25">
      <c r="A180" s="152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4"/>
    </row>
    <row r="181" spans="1:18" s="155" customFormat="1" x14ac:dyDescent="0.25">
      <c r="A181" s="152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4"/>
    </row>
    <row r="182" spans="1:18" s="155" customFormat="1" x14ac:dyDescent="0.25">
      <c r="A182" s="152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4"/>
    </row>
    <row r="183" spans="1:18" s="155" customFormat="1" x14ac:dyDescent="0.25">
      <c r="A183" s="152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4"/>
    </row>
    <row r="184" spans="1:18" s="155" customFormat="1" x14ac:dyDescent="0.25">
      <c r="A184" s="152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4"/>
    </row>
    <row r="185" spans="1:18" s="155" customFormat="1" x14ac:dyDescent="0.25">
      <c r="A185" s="152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4"/>
    </row>
    <row r="186" spans="1:18" s="155" customFormat="1" x14ac:dyDescent="0.25">
      <c r="A186" s="152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4"/>
    </row>
    <row r="187" spans="1:18" s="155" customFormat="1" x14ac:dyDescent="0.25">
      <c r="A187" s="152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4"/>
    </row>
    <row r="188" spans="1:18" s="155" customFormat="1" x14ac:dyDescent="0.25">
      <c r="A188" s="152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4"/>
    </row>
    <row r="189" spans="1:18" s="155" customFormat="1" x14ac:dyDescent="0.25">
      <c r="A189" s="152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4"/>
    </row>
    <row r="190" spans="1:18" s="155" customFormat="1" x14ac:dyDescent="0.25">
      <c r="A190" s="152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4"/>
    </row>
    <row r="191" spans="1:18" s="155" customFormat="1" x14ac:dyDescent="0.25">
      <c r="A191" s="152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4"/>
    </row>
    <row r="192" spans="1:18" s="155" customFormat="1" x14ac:dyDescent="0.25">
      <c r="A192" s="152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4"/>
    </row>
    <row r="193" spans="1:18" s="155" customFormat="1" x14ac:dyDescent="0.25">
      <c r="A193" s="152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4"/>
    </row>
    <row r="194" spans="1:18" s="155" customFormat="1" x14ac:dyDescent="0.25">
      <c r="A194" s="152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4"/>
    </row>
    <row r="195" spans="1:18" s="155" customFormat="1" x14ac:dyDescent="0.25">
      <c r="A195" s="152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4"/>
    </row>
    <row r="196" spans="1:18" s="155" customFormat="1" x14ac:dyDescent="0.25">
      <c r="A196" s="152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4"/>
    </row>
    <row r="197" spans="1:18" s="155" customFormat="1" x14ac:dyDescent="0.25">
      <c r="A197" s="152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4"/>
    </row>
    <row r="198" spans="1:18" s="155" customFormat="1" x14ac:dyDescent="0.25">
      <c r="A198" s="152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4"/>
    </row>
    <row r="199" spans="1:18" s="155" customFormat="1" x14ac:dyDescent="0.25">
      <c r="A199" s="152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4"/>
    </row>
    <row r="200" spans="1:18" s="155" customFormat="1" x14ac:dyDescent="0.25">
      <c r="A200" s="152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4"/>
    </row>
    <row r="201" spans="1:18" s="155" customFormat="1" x14ac:dyDescent="0.25">
      <c r="A201" s="152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4"/>
    </row>
    <row r="202" spans="1:18" s="155" customFormat="1" x14ac:dyDescent="0.25">
      <c r="A202" s="152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4"/>
    </row>
    <row r="203" spans="1:18" s="155" customFormat="1" x14ac:dyDescent="0.25">
      <c r="A203" s="152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4"/>
    </row>
    <row r="204" spans="1:18" s="155" customFormat="1" x14ac:dyDescent="0.25">
      <c r="A204" s="152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4"/>
    </row>
    <row r="205" spans="1:18" s="155" customFormat="1" x14ac:dyDescent="0.25">
      <c r="A205" s="152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4"/>
    </row>
    <row r="206" spans="1:18" s="155" customFormat="1" x14ac:dyDescent="0.25">
      <c r="A206" s="152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4"/>
    </row>
    <row r="207" spans="1:18" s="155" customFormat="1" x14ac:dyDescent="0.25">
      <c r="A207" s="152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4"/>
    </row>
    <row r="208" spans="1:18" s="155" customFormat="1" x14ac:dyDescent="0.25">
      <c r="A208" s="152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4"/>
    </row>
    <row r="209" spans="1:18" s="155" customFormat="1" x14ac:dyDescent="0.25">
      <c r="A209" s="152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4"/>
    </row>
    <row r="210" spans="1:18" s="155" customFormat="1" x14ac:dyDescent="0.25">
      <c r="A210" s="152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4"/>
    </row>
    <row r="211" spans="1:18" s="155" customFormat="1" x14ac:dyDescent="0.25">
      <c r="A211" s="152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4"/>
    </row>
    <row r="212" spans="1:18" s="155" customFormat="1" x14ac:dyDescent="0.25">
      <c r="A212" s="152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4"/>
    </row>
    <row r="213" spans="1:18" s="155" customFormat="1" x14ac:dyDescent="0.25">
      <c r="A213" s="152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4"/>
    </row>
    <row r="214" spans="1:18" s="155" customFormat="1" x14ac:dyDescent="0.25">
      <c r="A214" s="152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4"/>
    </row>
    <row r="215" spans="1:18" s="155" customFormat="1" x14ac:dyDescent="0.25">
      <c r="A215" s="152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4"/>
    </row>
    <row r="216" spans="1:18" s="155" customFormat="1" x14ac:dyDescent="0.25">
      <c r="A216" s="152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4"/>
    </row>
    <row r="217" spans="1:18" s="155" customFormat="1" x14ac:dyDescent="0.25">
      <c r="A217" s="152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4"/>
    </row>
    <row r="218" spans="1:18" s="155" customFormat="1" x14ac:dyDescent="0.25">
      <c r="A218" s="152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4"/>
    </row>
    <row r="219" spans="1:18" s="155" customFormat="1" x14ac:dyDescent="0.25">
      <c r="A219" s="152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4"/>
    </row>
    <row r="220" spans="1:18" s="155" customFormat="1" x14ac:dyDescent="0.25">
      <c r="A220" s="152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4"/>
    </row>
    <row r="221" spans="1:18" s="155" customFormat="1" x14ac:dyDescent="0.25">
      <c r="A221" s="152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4"/>
    </row>
    <row r="222" spans="1:18" s="155" customFormat="1" x14ac:dyDescent="0.25">
      <c r="A222" s="152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4"/>
    </row>
    <row r="223" spans="1:18" s="155" customFormat="1" x14ac:dyDescent="0.25">
      <c r="A223" s="152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4"/>
    </row>
    <row r="224" spans="1:18" s="155" customFormat="1" x14ac:dyDescent="0.25">
      <c r="A224" s="152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4"/>
    </row>
    <row r="225" spans="1:18" s="155" customFormat="1" x14ac:dyDescent="0.25">
      <c r="A225" s="152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4"/>
    </row>
    <row r="226" spans="1:18" s="155" customFormat="1" x14ac:dyDescent="0.25">
      <c r="A226" s="152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4"/>
    </row>
    <row r="227" spans="1:18" s="155" customFormat="1" x14ac:dyDescent="0.25">
      <c r="A227" s="152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4"/>
    </row>
    <row r="228" spans="1:18" s="155" customFormat="1" x14ac:dyDescent="0.25">
      <c r="A228" s="152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4"/>
    </row>
    <row r="229" spans="1:18" s="155" customFormat="1" x14ac:dyDescent="0.25">
      <c r="A229" s="152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4"/>
    </row>
    <row r="230" spans="1:18" s="155" customFormat="1" x14ac:dyDescent="0.25">
      <c r="A230" s="152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4"/>
    </row>
    <row r="231" spans="1:18" s="155" customFormat="1" x14ac:dyDescent="0.25">
      <c r="A231" s="152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4"/>
    </row>
    <row r="232" spans="1:18" s="155" customFormat="1" x14ac:dyDescent="0.25">
      <c r="A232" s="152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4"/>
    </row>
    <row r="233" spans="1:18" s="155" customFormat="1" x14ac:dyDescent="0.25">
      <c r="A233" s="152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4"/>
    </row>
    <row r="234" spans="1:18" s="155" customFormat="1" x14ac:dyDescent="0.25">
      <c r="A234" s="152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4"/>
    </row>
    <row r="235" spans="1:18" s="155" customFormat="1" x14ac:dyDescent="0.25">
      <c r="A235" s="152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4"/>
    </row>
    <row r="236" spans="1:18" s="155" customFormat="1" x14ac:dyDescent="0.25">
      <c r="A236" s="152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4"/>
    </row>
    <row r="237" spans="1:18" s="155" customFormat="1" x14ac:dyDescent="0.25">
      <c r="A237" s="152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4"/>
    </row>
    <row r="238" spans="1:18" s="155" customFormat="1" x14ac:dyDescent="0.25">
      <c r="A238" s="152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4"/>
    </row>
    <row r="239" spans="1:18" s="155" customFormat="1" x14ac:dyDescent="0.25">
      <c r="A239" s="152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4"/>
    </row>
    <row r="240" spans="1:18" s="155" customFormat="1" x14ac:dyDescent="0.25">
      <c r="A240" s="152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4"/>
    </row>
    <row r="241" spans="1:18" s="155" customFormat="1" x14ac:dyDescent="0.25">
      <c r="A241" s="152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4"/>
    </row>
    <row r="242" spans="1:18" s="155" customFormat="1" x14ac:dyDescent="0.25">
      <c r="A242" s="152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4"/>
    </row>
    <row r="243" spans="1:18" s="155" customFormat="1" x14ac:dyDescent="0.25">
      <c r="A243" s="152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4"/>
    </row>
    <row r="244" spans="1:18" s="155" customFormat="1" x14ac:dyDescent="0.25">
      <c r="A244" s="152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4"/>
    </row>
    <row r="245" spans="1:18" s="155" customFormat="1" x14ac:dyDescent="0.25">
      <c r="A245" s="152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4"/>
    </row>
    <row r="246" spans="1:18" s="155" customFormat="1" x14ac:dyDescent="0.25">
      <c r="A246" s="152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4"/>
    </row>
    <row r="247" spans="1:18" s="155" customFormat="1" x14ac:dyDescent="0.25">
      <c r="A247" s="152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4"/>
    </row>
    <row r="248" spans="1:18" s="155" customFormat="1" x14ac:dyDescent="0.25">
      <c r="A248" s="152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4"/>
    </row>
    <row r="249" spans="1:18" s="155" customFormat="1" x14ac:dyDescent="0.25">
      <c r="A249" s="152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4"/>
    </row>
    <row r="250" spans="1:18" s="155" customFormat="1" x14ac:dyDescent="0.25">
      <c r="A250" s="152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4"/>
    </row>
    <row r="251" spans="1:18" s="155" customFormat="1" x14ac:dyDescent="0.25">
      <c r="A251" s="152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4"/>
    </row>
    <row r="252" spans="1:18" s="155" customFormat="1" x14ac:dyDescent="0.25">
      <c r="A252" s="152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</row>
    <row r="253" spans="1:18" s="155" customFormat="1" x14ac:dyDescent="0.25">
      <c r="A253" s="152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4"/>
    </row>
    <row r="254" spans="1:18" s="155" customFormat="1" x14ac:dyDescent="0.25">
      <c r="A254" s="152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4"/>
    </row>
    <row r="255" spans="1:18" s="155" customFormat="1" x14ac:dyDescent="0.25">
      <c r="A255" s="152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</row>
    <row r="256" spans="1:18" s="155" customFormat="1" x14ac:dyDescent="0.25">
      <c r="A256" s="152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4"/>
    </row>
    <row r="257" spans="1:18" s="155" customFormat="1" x14ac:dyDescent="0.25">
      <c r="A257" s="152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4"/>
    </row>
    <row r="258" spans="1:18" s="155" customFormat="1" x14ac:dyDescent="0.25">
      <c r="A258" s="152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4"/>
    </row>
    <row r="259" spans="1:18" s="155" customFormat="1" x14ac:dyDescent="0.25">
      <c r="A259" s="152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4"/>
    </row>
    <row r="260" spans="1:18" s="155" customFormat="1" x14ac:dyDescent="0.25">
      <c r="A260" s="152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4"/>
    </row>
    <row r="261" spans="1:18" s="155" customFormat="1" x14ac:dyDescent="0.25">
      <c r="A261" s="152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4"/>
    </row>
    <row r="262" spans="1:18" s="155" customFormat="1" x14ac:dyDescent="0.25">
      <c r="A262" s="152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4"/>
    </row>
    <row r="263" spans="1:18" s="155" customFormat="1" x14ac:dyDescent="0.25">
      <c r="A263" s="152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4"/>
    </row>
    <row r="264" spans="1:18" s="155" customFormat="1" x14ac:dyDescent="0.25">
      <c r="A264" s="152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4"/>
    </row>
    <row r="265" spans="1:18" s="155" customFormat="1" x14ac:dyDescent="0.25">
      <c r="A265" s="152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4"/>
    </row>
    <row r="266" spans="1:18" s="155" customFormat="1" x14ac:dyDescent="0.25">
      <c r="A266" s="152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4"/>
    </row>
    <row r="267" spans="1:18" s="155" customFormat="1" x14ac:dyDescent="0.25">
      <c r="A267" s="152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4"/>
    </row>
    <row r="268" spans="1:18" s="155" customFormat="1" x14ac:dyDescent="0.25">
      <c r="A268" s="152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4"/>
    </row>
    <row r="269" spans="1:18" s="155" customFormat="1" x14ac:dyDescent="0.25">
      <c r="A269" s="152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4"/>
    </row>
    <row r="270" spans="1:18" s="155" customFormat="1" x14ac:dyDescent="0.25">
      <c r="A270" s="152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4"/>
    </row>
    <row r="271" spans="1:18" s="155" customFormat="1" x14ac:dyDescent="0.25">
      <c r="A271" s="152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4"/>
    </row>
    <row r="272" spans="1:18" s="155" customFormat="1" x14ac:dyDescent="0.25">
      <c r="A272" s="152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4"/>
    </row>
    <row r="273" spans="1:18" s="155" customFormat="1" x14ac:dyDescent="0.25">
      <c r="A273" s="152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4"/>
    </row>
    <row r="274" spans="1:18" s="155" customFormat="1" x14ac:dyDescent="0.25">
      <c r="A274" s="152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4"/>
    </row>
    <row r="275" spans="1:18" s="155" customFormat="1" x14ac:dyDescent="0.25">
      <c r="A275" s="152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4"/>
    </row>
    <row r="276" spans="1:18" s="155" customFormat="1" x14ac:dyDescent="0.25">
      <c r="A276" s="152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4"/>
    </row>
    <row r="277" spans="1:18" s="155" customFormat="1" x14ac:dyDescent="0.25">
      <c r="A277" s="152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4"/>
    </row>
    <row r="278" spans="1:18" s="155" customFormat="1" x14ac:dyDescent="0.25">
      <c r="A278" s="152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4"/>
    </row>
    <row r="279" spans="1:18" s="155" customFormat="1" x14ac:dyDescent="0.25">
      <c r="A279" s="152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4"/>
    </row>
    <row r="280" spans="1:18" s="155" customFormat="1" x14ac:dyDescent="0.25">
      <c r="A280" s="152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4"/>
    </row>
    <row r="281" spans="1:18" s="155" customFormat="1" x14ac:dyDescent="0.25">
      <c r="A281" s="152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4"/>
    </row>
    <row r="282" spans="1:18" s="155" customFormat="1" x14ac:dyDescent="0.25">
      <c r="A282" s="152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4"/>
    </row>
    <row r="283" spans="1:18" s="155" customFormat="1" x14ac:dyDescent="0.25">
      <c r="A283" s="152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4"/>
    </row>
    <row r="284" spans="1:18" s="155" customFormat="1" x14ac:dyDescent="0.25">
      <c r="A284" s="152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4"/>
    </row>
    <row r="285" spans="1:18" s="155" customFormat="1" x14ac:dyDescent="0.25">
      <c r="A285" s="152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4"/>
    </row>
    <row r="286" spans="1:18" s="155" customFormat="1" x14ac:dyDescent="0.25">
      <c r="A286" s="152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4"/>
    </row>
    <row r="287" spans="1:18" s="155" customFormat="1" x14ac:dyDescent="0.25">
      <c r="A287" s="152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4"/>
    </row>
    <row r="288" spans="1:18" s="155" customFormat="1" x14ac:dyDescent="0.25">
      <c r="A288" s="152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4"/>
    </row>
    <row r="289" spans="1:18" s="155" customFormat="1" x14ac:dyDescent="0.25">
      <c r="A289" s="152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4"/>
    </row>
    <row r="290" spans="1:18" s="155" customFormat="1" x14ac:dyDescent="0.25">
      <c r="A290" s="152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4"/>
    </row>
    <row r="291" spans="1:18" s="155" customFormat="1" x14ac:dyDescent="0.25">
      <c r="A291" s="152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4"/>
    </row>
    <row r="292" spans="1:18" s="155" customFormat="1" x14ac:dyDescent="0.25">
      <c r="A292" s="152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4"/>
    </row>
    <row r="293" spans="1:18" s="155" customFormat="1" x14ac:dyDescent="0.25">
      <c r="A293" s="152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4"/>
    </row>
    <row r="294" spans="1:18" s="155" customFormat="1" x14ac:dyDescent="0.25">
      <c r="A294" s="152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4"/>
    </row>
    <row r="295" spans="1:18" s="155" customFormat="1" x14ac:dyDescent="0.25">
      <c r="A295" s="152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4"/>
    </row>
    <row r="296" spans="1:18" s="155" customFormat="1" x14ac:dyDescent="0.25">
      <c r="A296" s="152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4"/>
    </row>
    <row r="297" spans="1:18" s="155" customFormat="1" x14ac:dyDescent="0.25">
      <c r="A297" s="152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4"/>
    </row>
    <row r="298" spans="1:18" s="155" customFormat="1" x14ac:dyDescent="0.25">
      <c r="A298" s="152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4"/>
    </row>
    <row r="299" spans="1:18" s="155" customFormat="1" x14ac:dyDescent="0.25">
      <c r="A299" s="152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4"/>
    </row>
    <row r="300" spans="1:18" s="155" customFormat="1" x14ac:dyDescent="0.25">
      <c r="A300" s="152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4"/>
    </row>
    <row r="301" spans="1:18" s="155" customFormat="1" x14ac:dyDescent="0.25">
      <c r="A301" s="152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4"/>
    </row>
    <row r="302" spans="1:18" s="155" customFormat="1" x14ac:dyDescent="0.25">
      <c r="A302" s="152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4"/>
    </row>
    <row r="303" spans="1:18" s="155" customFormat="1" x14ac:dyDescent="0.25">
      <c r="A303" s="152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4"/>
    </row>
    <row r="304" spans="1:18" s="155" customFormat="1" x14ac:dyDescent="0.25">
      <c r="A304" s="152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4"/>
    </row>
    <row r="305" spans="1:18" s="155" customFormat="1" x14ac:dyDescent="0.25">
      <c r="A305" s="152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4"/>
    </row>
    <row r="306" spans="1:18" s="155" customFormat="1" x14ac:dyDescent="0.25">
      <c r="A306" s="152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4"/>
    </row>
    <row r="307" spans="1:18" s="155" customFormat="1" x14ac:dyDescent="0.25">
      <c r="A307" s="152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4"/>
    </row>
    <row r="308" spans="1:18" s="155" customFormat="1" x14ac:dyDescent="0.25">
      <c r="A308" s="152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4"/>
    </row>
    <row r="309" spans="1:18" s="155" customFormat="1" x14ac:dyDescent="0.25">
      <c r="A309" s="152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4"/>
    </row>
    <row r="310" spans="1:18" s="155" customFormat="1" x14ac:dyDescent="0.25">
      <c r="A310" s="152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4"/>
    </row>
    <row r="311" spans="1:18" s="155" customFormat="1" x14ac:dyDescent="0.25">
      <c r="A311" s="152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4"/>
    </row>
    <row r="312" spans="1:18" s="155" customFormat="1" x14ac:dyDescent="0.25">
      <c r="A312" s="152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4"/>
    </row>
    <row r="313" spans="1:18" s="155" customFormat="1" x14ac:dyDescent="0.25">
      <c r="A313" s="152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4"/>
    </row>
    <row r="314" spans="1:18" s="155" customFormat="1" x14ac:dyDescent="0.25">
      <c r="A314" s="152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4"/>
    </row>
    <row r="315" spans="1:18" s="155" customFormat="1" x14ac:dyDescent="0.25">
      <c r="A315" s="152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4"/>
    </row>
    <row r="316" spans="1:18" s="155" customFormat="1" x14ac:dyDescent="0.25">
      <c r="A316" s="152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4"/>
    </row>
    <row r="317" spans="1:18" s="155" customFormat="1" x14ac:dyDescent="0.25">
      <c r="A317" s="152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4"/>
    </row>
    <row r="318" spans="1:18" s="155" customFormat="1" x14ac:dyDescent="0.25">
      <c r="A318" s="152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4"/>
    </row>
    <row r="319" spans="1:18" s="155" customFormat="1" x14ac:dyDescent="0.25">
      <c r="A319" s="152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4"/>
    </row>
    <row r="320" spans="1:18" s="155" customFormat="1" x14ac:dyDescent="0.25">
      <c r="A320" s="152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4"/>
    </row>
    <row r="321" spans="1:18" s="155" customFormat="1" x14ac:dyDescent="0.25">
      <c r="A321" s="152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4"/>
    </row>
    <row r="322" spans="1:18" s="155" customFormat="1" x14ac:dyDescent="0.25">
      <c r="A322" s="152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4"/>
    </row>
    <row r="323" spans="1:18" s="155" customFormat="1" x14ac:dyDescent="0.25">
      <c r="A323" s="152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4"/>
    </row>
    <row r="324" spans="1:18" s="155" customFormat="1" x14ac:dyDescent="0.25">
      <c r="A324" s="152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4"/>
    </row>
    <row r="325" spans="1:18" s="155" customFormat="1" x14ac:dyDescent="0.25">
      <c r="A325" s="152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4"/>
    </row>
    <row r="326" spans="1:18" s="155" customFormat="1" x14ac:dyDescent="0.25">
      <c r="A326" s="152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4"/>
    </row>
    <row r="327" spans="1:18" s="155" customFormat="1" x14ac:dyDescent="0.25">
      <c r="A327" s="152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4"/>
    </row>
    <row r="328" spans="1:18" s="155" customFormat="1" x14ac:dyDescent="0.25">
      <c r="A328" s="152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4"/>
    </row>
    <row r="329" spans="1:18" s="155" customFormat="1" x14ac:dyDescent="0.25">
      <c r="A329" s="152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4"/>
    </row>
    <row r="330" spans="1:18" s="155" customFormat="1" x14ac:dyDescent="0.25">
      <c r="A330" s="152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4"/>
    </row>
    <row r="331" spans="1:18" s="155" customFormat="1" x14ac:dyDescent="0.25">
      <c r="A331" s="152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4"/>
    </row>
    <row r="332" spans="1:18" s="155" customFormat="1" x14ac:dyDescent="0.25">
      <c r="A332" s="152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4"/>
    </row>
    <row r="333" spans="1:18" s="155" customFormat="1" x14ac:dyDescent="0.25">
      <c r="A333" s="152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4"/>
    </row>
    <row r="334" spans="1:18" s="155" customFormat="1" x14ac:dyDescent="0.25">
      <c r="A334" s="152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4"/>
    </row>
    <row r="335" spans="1:18" s="155" customFormat="1" x14ac:dyDescent="0.25">
      <c r="A335" s="152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4"/>
    </row>
    <row r="336" spans="1:18" s="155" customFormat="1" x14ac:dyDescent="0.25">
      <c r="A336" s="152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4"/>
    </row>
    <row r="337" spans="1:18" s="155" customFormat="1" x14ac:dyDescent="0.25">
      <c r="A337" s="152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4"/>
    </row>
    <row r="338" spans="1:18" s="155" customFormat="1" x14ac:dyDescent="0.25">
      <c r="A338" s="152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4"/>
    </row>
    <row r="339" spans="1:18" s="155" customFormat="1" x14ac:dyDescent="0.25">
      <c r="A339" s="152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4"/>
    </row>
    <row r="340" spans="1:18" s="155" customFormat="1" x14ac:dyDescent="0.25">
      <c r="A340" s="152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4"/>
    </row>
    <row r="341" spans="1:18" s="155" customFormat="1" x14ac:dyDescent="0.25">
      <c r="A341" s="152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4"/>
    </row>
    <row r="342" spans="1:18" s="155" customFormat="1" x14ac:dyDescent="0.25">
      <c r="A342" s="152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4"/>
    </row>
    <row r="343" spans="1:18" s="155" customFormat="1" x14ac:dyDescent="0.25">
      <c r="A343" s="152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4"/>
    </row>
    <row r="344" spans="1:18" s="155" customFormat="1" x14ac:dyDescent="0.25">
      <c r="A344" s="152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4"/>
    </row>
    <row r="345" spans="1:18" s="155" customFormat="1" x14ac:dyDescent="0.25">
      <c r="A345" s="152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4"/>
    </row>
    <row r="346" spans="1:18" s="155" customFormat="1" x14ac:dyDescent="0.25">
      <c r="A346" s="152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4"/>
    </row>
    <row r="347" spans="1:18" s="155" customFormat="1" x14ac:dyDescent="0.25">
      <c r="A347" s="152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4"/>
    </row>
    <row r="348" spans="1:18" s="155" customFormat="1" x14ac:dyDescent="0.25">
      <c r="A348" s="152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4"/>
    </row>
    <row r="349" spans="1:18" s="155" customFormat="1" x14ac:dyDescent="0.25">
      <c r="A349" s="152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4"/>
    </row>
    <row r="350" spans="1:18" s="155" customFormat="1" x14ac:dyDescent="0.25">
      <c r="A350" s="152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4"/>
    </row>
    <row r="351" spans="1:18" s="155" customFormat="1" x14ac:dyDescent="0.25">
      <c r="A351" s="152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4"/>
    </row>
    <row r="352" spans="1:18" s="155" customFormat="1" x14ac:dyDescent="0.25">
      <c r="A352" s="152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4"/>
    </row>
    <row r="353" spans="1:18" s="155" customFormat="1" x14ac:dyDescent="0.25">
      <c r="A353" s="152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4"/>
    </row>
    <row r="354" spans="1:18" s="155" customFormat="1" x14ac:dyDescent="0.25">
      <c r="A354" s="152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4"/>
    </row>
    <row r="355" spans="1:18" s="155" customFormat="1" x14ac:dyDescent="0.25">
      <c r="A355" s="152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4"/>
    </row>
    <row r="356" spans="1:18" s="155" customFormat="1" x14ac:dyDescent="0.25">
      <c r="A356" s="152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4"/>
    </row>
    <row r="357" spans="1:18" s="155" customFormat="1" x14ac:dyDescent="0.25">
      <c r="A357" s="152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4"/>
    </row>
    <row r="358" spans="1:18" s="155" customFormat="1" x14ac:dyDescent="0.25">
      <c r="A358" s="152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4"/>
    </row>
    <row r="359" spans="1:18" s="155" customFormat="1" x14ac:dyDescent="0.25">
      <c r="A359" s="152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4"/>
    </row>
    <row r="360" spans="1:18" s="155" customFormat="1" x14ac:dyDescent="0.25">
      <c r="A360" s="152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4"/>
    </row>
    <row r="361" spans="1:18" s="155" customFormat="1" x14ac:dyDescent="0.25">
      <c r="A361" s="152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4"/>
    </row>
    <row r="362" spans="1:18" s="155" customFormat="1" x14ac:dyDescent="0.25">
      <c r="A362" s="152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4"/>
    </row>
    <row r="363" spans="1:18" s="155" customFormat="1" x14ac:dyDescent="0.25">
      <c r="A363" s="152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4"/>
    </row>
    <row r="364" spans="1:18" s="155" customFormat="1" x14ac:dyDescent="0.25">
      <c r="A364" s="152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4"/>
    </row>
    <row r="365" spans="1:18" s="155" customFormat="1" x14ac:dyDescent="0.25">
      <c r="A365" s="152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4"/>
    </row>
    <row r="366" spans="1:18" s="155" customFormat="1" x14ac:dyDescent="0.25">
      <c r="A366" s="152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4"/>
    </row>
    <row r="367" spans="1:18" s="155" customFormat="1" x14ac:dyDescent="0.25">
      <c r="A367" s="152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4"/>
    </row>
    <row r="368" spans="1:18" s="155" customFormat="1" x14ac:dyDescent="0.25">
      <c r="A368" s="152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4"/>
    </row>
    <row r="369" spans="1:18" s="155" customFormat="1" x14ac:dyDescent="0.25">
      <c r="A369" s="152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4"/>
    </row>
    <row r="370" spans="1:18" s="155" customFormat="1" x14ac:dyDescent="0.25">
      <c r="A370" s="152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4"/>
    </row>
    <row r="371" spans="1:18" s="155" customFormat="1" x14ac:dyDescent="0.25">
      <c r="A371" s="152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4"/>
    </row>
    <row r="372" spans="1:18" s="155" customFormat="1" x14ac:dyDescent="0.25">
      <c r="A372" s="152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4"/>
    </row>
    <row r="373" spans="1:18" s="155" customFormat="1" x14ac:dyDescent="0.25">
      <c r="A373" s="152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4"/>
    </row>
    <row r="374" spans="1:18" s="155" customFormat="1" x14ac:dyDescent="0.25">
      <c r="A374" s="152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4"/>
    </row>
    <row r="375" spans="1:18" s="155" customFormat="1" x14ac:dyDescent="0.25">
      <c r="A375" s="152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4"/>
    </row>
    <row r="376" spans="1:18" s="155" customFormat="1" x14ac:dyDescent="0.25">
      <c r="A376" s="152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4"/>
    </row>
    <row r="377" spans="1:18" s="155" customFormat="1" x14ac:dyDescent="0.25">
      <c r="A377" s="152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4"/>
    </row>
    <row r="378" spans="1:18" s="155" customFormat="1" x14ac:dyDescent="0.25">
      <c r="A378" s="152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4"/>
    </row>
    <row r="379" spans="1:18" s="155" customFormat="1" x14ac:dyDescent="0.25">
      <c r="A379" s="152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4"/>
    </row>
    <row r="380" spans="1:18" s="155" customFormat="1" x14ac:dyDescent="0.25">
      <c r="A380" s="152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4"/>
    </row>
    <row r="381" spans="1:18" s="155" customFormat="1" x14ac:dyDescent="0.25">
      <c r="A381" s="152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4"/>
    </row>
    <row r="382" spans="1:18" s="155" customFormat="1" x14ac:dyDescent="0.25">
      <c r="A382" s="152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4"/>
    </row>
    <row r="383" spans="1:18" s="155" customFormat="1" x14ac:dyDescent="0.25">
      <c r="A383" s="152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4"/>
    </row>
    <row r="384" spans="1:18" s="155" customFormat="1" x14ac:dyDescent="0.25">
      <c r="A384" s="152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4"/>
    </row>
    <row r="385" spans="1:18" s="155" customFormat="1" x14ac:dyDescent="0.25">
      <c r="A385" s="152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4"/>
    </row>
    <row r="386" spans="1:18" s="155" customFormat="1" x14ac:dyDescent="0.25">
      <c r="A386" s="152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4"/>
    </row>
    <row r="387" spans="1:18" s="155" customFormat="1" x14ac:dyDescent="0.25">
      <c r="A387" s="152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4"/>
    </row>
    <row r="388" spans="1:18" s="155" customFormat="1" x14ac:dyDescent="0.25">
      <c r="A388" s="152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4"/>
    </row>
    <row r="389" spans="1:18" s="155" customFormat="1" x14ac:dyDescent="0.25">
      <c r="A389" s="152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4"/>
    </row>
    <row r="390" spans="1:18" s="155" customFormat="1" x14ac:dyDescent="0.25">
      <c r="A390" s="152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4"/>
    </row>
    <row r="391" spans="1:18" s="155" customFormat="1" x14ac:dyDescent="0.25">
      <c r="A391" s="152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4"/>
    </row>
    <row r="392" spans="1:18" s="155" customFormat="1" x14ac:dyDescent="0.25">
      <c r="A392" s="152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4"/>
    </row>
    <row r="393" spans="1:18" s="155" customFormat="1" x14ac:dyDescent="0.25">
      <c r="A393" s="152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4"/>
    </row>
    <row r="394" spans="1:18" s="155" customFormat="1" x14ac:dyDescent="0.25">
      <c r="A394" s="152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4"/>
    </row>
    <row r="395" spans="1:18" s="155" customFormat="1" x14ac:dyDescent="0.25">
      <c r="A395" s="152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4"/>
    </row>
    <row r="396" spans="1:18" s="155" customFormat="1" x14ac:dyDescent="0.25">
      <c r="A396" s="152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4"/>
    </row>
    <row r="397" spans="1:18" s="155" customFormat="1" x14ac:dyDescent="0.25">
      <c r="A397" s="152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4"/>
    </row>
    <row r="398" spans="1:18" s="155" customFormat="1" x14ac:dyDescent="0.25">
      <c r="A398" s="152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4"/>
    </row>
    <row r="399" spans="1:18" s="155" customFormat="1" x14ac:dyDescent="0.25">
      <c r="A399" s="152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4"/>
    </row>
    <row r="400" spans="1:18" s="155" customFormat="1" x14ac:dyDescent="0.25">
      <c r="A400" s="152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4"/>
    </row>
    <row r="401" spans="1:18" s="155" customFormat="1" x14ac:dyDescent="0.25">
      <c r="A401" s="152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4"/>
    </row>
    <row r="402" spans="1:18" s="155" customFormat="1" x14ac:dyDescent="0.25">
      <c r="A402" s="152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4"/>
    </row>
    <row r="403" spans="1:18" s="155" customFormat="1" x14ac:dyDescent="0.25">
      <c r="A403" s="152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4"/>
    </row>
    <row r="404" spans="1:18" s="155" customFormat="1" x14ac:dyDescent="0.25">
      <c r="A404" s="152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4"/>
    </row>
    <row r="405" spans="1:18" s="155" customFormat="1" x14ac:dyDescent="0.25">
      <c r="A405" s="152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4"/>
    </row>
    <row r="406" spans="1:18" s="155" customFormat="1" x14ac:dyDescent="0.25">
      <c r="A406" s="152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4"/>
    </row>
    <row r="407" spans="1:18" s="155" customFormat="1" x14ac:dyDescent="0.25">
      <c r="A407" s="152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4"/>
    </row>
    <row r="408" spans="1:18" s="155" customFormat="1" x14ac:dyDescent="0.25">
      <c r="A408" s="152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4"/>
    </row>
    <row r="409" spans="1:18" s="155" customFormat="1" x14ac:dyDescent="0.25">
      <c r="A409" s="152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4"/>
    </row>
    <row r="410" spans="1:18" s="155" customFormat="1" x14ac:dyDescent="0.25">
      <c r="A410" s="152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4"/>
    </row>
    <row r="411" spans="1:18" s="155" customFormat="1" x14ac:dyDescent="0.25">
      <c r="A411" s="152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4"/>
    </row>
    <row r="412" spans="1:18" s="155" customFormat="1" x14ac:dyDescent="0.25">
      <c r="A412" s="152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4"/>
    </row>
    <row r="413" spans="1:18" s="155" customFormat="1" x14ac:dyDescent="0.25">
      <c r="A413" s="152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4"/>
    </row>
    <row r="414" spans="1:18" s="155" customFormat="1" x14ac:dyDescent="0.25">
      <c r="A414" s="152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4"/>
    </row>
    <row r="415" spans="1:18" s="155" customFormat="1" x14ac:dyDescent="0.25">
      <c r="A415" s="152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4"/>
    </row>
    <row r="416" spans="1:18" s="155" customFormat="1" x14ac:dyDescent="0.25">
      <c r="A416" s="152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4"/>
    </row>
    <row r="417" spans="1:18" s="155" customFormat="1" x14ac:dyDescent="0.25">
      <c r="A417" s="152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4"/>
    </row>
    <row r="418" spans="1:18" s="155" customFormat="1" x14ac:dyDescent="0.25">
      <c r="A418" s="152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4"/>
    </row>
    <row r="419" spans="1:18" s="155" customFormat="1" x14ac:dyDescent="0.25">
      <c r="A419" s="152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4"/>
    </row>
    <row r="420" spans="1:18" s="155" customFormat="1" x14ac:dyDescent="0.25">
      <c r="A420" s="152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4"/>
    </row>
    <row r="421" spans="1:18" s="155" customFormat="1" x14ac:dyDescent="0.25">
      <c r="A421" s="152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4"/>
    </row>
    <row r="422" spans="1:18" s="155" customFormat="1" x14ac:dyDescent="0.25">
      <c r="A422" s="152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4"/>
    </row>
    <row r="423" spans="1:18" s="155" customFormat="1" x14ac:dyDescent="0.25">
      <c r="A423" s="152"/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4"/>
    </row>
    <row r="424" spans="1:18" s="155" customFormat="1" x14ac:dyDescent="0.25">
      <c r="A424" s="152"/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4"/>
    </row>
    <row r="425" spans="1:18" s="155" customFormat="1" x14ac:dyDescent="0.25">
      <c r="A425" s="152"/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4"/>
    </row>
    <row r="426" spans="1:18" s="155" customFormat="1" x14ac:dyDescent="0.25">
      <c r="A426" s="152"/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4"/>
    </row>
    <row r="427" spans="1:18" s="155" customFormat="1" x14ac:dyDescent="0.25">
      <c r="A427" s="152"/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4"/>
    </row>
    <row r="428" spans="1:18" s="155" customFormat="1" x14ac:dyDescent="0.25">
      <c r="A428" s="152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4"/>
    </row>
    <row r="429" spans="1:18" s="155" customFormat="1" x14ac:dyDescent="0.25">
      <c r="A429" s="152"/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4"/>
    </row>
    <row r="430" spans="1:18" s="155" customFormat="1" x14ac:dyDescent="0.25">
      <c r="A430" s="152"/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4"/>
    </row>
    <row r="431" spans="1:18" s="155" customFormat="1" x14ac:dyDescent="0.25">
      <c r="A431" s="152"/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4"/>
    </row>
    <row r="432" spans="1:18" s="155" customFormat="1" x14ac:dyDescent="0.25">
      <c r="A432" s="152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4"/>
    </row>
    <row r="433" spans="1:18" s="155" customFormat="1" x14ac:dyDescent="0.25">
      <c r="A433" s="152"/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4"/>
    </row>
    <row r="434" spans="1:18" s="155" customFormat="1" x14ac:dyDescent="0.25">
      <c r="A434" s="152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4"/>
    </row>
    <row r="435" spans="1:18" s="155" customFormat="1" x14ac:dyDescent="0.25">
      <c r="A435" s="152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4"/>
    </row>
    <row r="436" spans="1:18" s="155" customFormat="1" x14ac:dyDescent="0.25">
      <c r="A436" s="152"/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4"/>
    </row>
    <row r="437" spans="1:18" s="155" customFormat="1" x14ac:dyDescent="0.25">
      <c r="A437" s="152"/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4"/>
    </row>
    <row r="438" spans="1:18" s="155" customFormat="1" x14ac:dyDescent="0.25">
      <c r="A438" s="152"/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4"/>
    </row>
    <row r="439" spans="1:18" s="155" customFormat="1" x14ac:dyDescent="0.25">
      <c r="A439" s="152"/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4"/>
    </row>
    <row r="440" spans="1:18" s="155" customFormat="1" x14ac:dyDescent="0.25">
      <c r="A440" s="152"/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4"/>
    </row>
    <row r="441" spans="1:18" s="155" customFormat="1" x14ac:dyDescent="0.25">
      <c r="A441" s="152"/>
      <c r="B441" s="153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4"/>
    </row>
    <row r="442" spans="1:18" s="155" customFormat="1" x14ac:dyDescent="0.25">
      <c r="A442" s="152"/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4"/>
    </row>
    <row r="443" spans="1:18" s="155" customFormat="1" x14ac:dyDescent="0.25">
      <c r="A443" s="152"/>
      <c r="B443" s="153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4"/>
    </row>
    <row r="444" spans="1:18" s="155" customFormat="1" x14ac:dyDescent="0.25">
      <c r="A444" s="152"/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4"/>
    </row>
    <row r="445" spans="1:18" s="155" customFormat="1" x14ac:dyDescent="0.25">
      <c r="A445" s="152"/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4"/>
    </row>
    <row r="446" spans="1:18" s="155" customFormat="1" x14ac:dyDescent="0.25">
      <c r="A446" s="152"/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4"/>
    </row>
    <row r="447" spans="1:18" s="155" customFormat="1" x14ac:dyDescent="0.25">
      <c r="A447" s="152"/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4"/>
    </row>
    <row r="448" spans="1:18" s="155" customFormat="1" x14ac:dyDescent="0.25">
      <c r="A448" s="152"/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4"/>
    </row>
    <row r="449" spans="1:18" s="155" customFormat="1" x14ac:dyDescent="0.25">
      <c r="A449" s="152"/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4"/>
    </row>
    <row r="450" spans="1:18" s="155" customFormat="1" x14ac:dyDescent="0.25">
      <c r="A450" s="152"/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4"/>
    </row>
    <row r="451" spans="1:18" s="155" customFormat="1" x14ac:dyDescent="0.25">
      <c r="A451" s="152"/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4"/>
    </row>
    <row r="452" spans="1:18" s="155" customFormat="1" x14ac:dyDescent="0.25">
      <c r="A452" s="152"/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4"/>
    </row>
    <row r="453" spans="1:18" s="155" customFormat="1" x14ac:dyDescent="0.25">
      <c r="A453" s="152"/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4"/>
    </row>
    <row r="454" spans="1:18" s="155" customFormat="1" x14ac:dyDescent="0.25">
      <c r="A454" s="152"/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4"/>
    </row>
    <row r="455" spans="1:18" s="155" customFormat="1" x14ac:dyDescent="0.25">
      <c r="A455" s="152"/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4"/>
    </row>
    <row r="456" spans="1:18" s="155" customFormat="1" x14ac:dyDescent="0.25">
      <c r="A456" s="152"/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4"/>
    </row>
    <row r="457" spans="1:18" s="155" customFormat="1" x14ac:dyDescent="0.25">
      <c r="A457" s="152"/>
      <c r="B457" s="153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4"/>
    </row>
    <row r="458" spans="1:18" s="155" customFormat="1" x14ac:dyDescent="0.25">
      <c r="A458" s="152"/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4"/>
    </row>
    <row r="459" spans="1:18" s="155" customFormat="1" x14ac:dyDescent="0.25">
      <c r="A459" s="152"/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4"/>
    </row>
    <row r="460" spans="1:18" s="155" customFormat="1" x14ac:dyDescent="0.25">
      <c r="A460" s="152"/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4"/>
    </row>
    <row r="461" spans="1:18" s="155" customFormat="1" x14ac:dyDescent="0.25">
      <c r="A461" s="152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4"/>
    </row>
    <row r="462" spans="1:18" s="155" customFormat="1" x14ac:dyDescent="0.25">
      <c r="A462" s="152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4"/>
    </row>
    <row r="463" spans="1:18" s="155" customFormat="1" x14ac:dyDescent="0.25">
      <c r="A463" s="152"/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4"/>
    </row>
    <row r="464" spans="1:18" s="155" customFormat="1" x14ac:dyDescent="0.25">
      <c r="A464" s="152"/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4"/>
    </row>
    <row r="465" spans="1:18" s="155" customFormat="1" x14ac:dyDescent="0.25">
      <c r="A465" s="152"/>
      <c r="B465" s="153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4"/>
    </row>
    <row r="466" spans="1:18" s="155" customFormat="1" x14ac:dyDescent="0.25">
      <c r="A466" s="152"/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4"/>
    </row>
    <row r="467" spans="1:18" s="155" customFormat="1" x14ac:dyDescent="0.25">
      <c r="A467" s="152"/>
      <c r="B467" s="153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4"/>
    </row>
    <row r="468" spans="1:18" s="155" customFormat="1" x14ac:dyDescent="0.25">
      <c r="A468" s="152"/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4"/>
    </row>
    <row r="469" spans="1:18" s="155" customFormat="1" x14ac:dyDescent="0.25">
      <c r="A469" s="152"/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4"/>
    </row>
    <row r="470" spans="1:18" s="155" customFormat="1" x14ac:dyDescent="0.25">
      <c r="A470" s="152"/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4"/>
    </row>
    <row r="471" spans="1:18" s="155" customFormat="1" x14ac:dyDescent="0.25">
      <c r="A471" s="152"/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4"/>
    </row>
    <row r="472" spans="1:18" s="155" customFormat="1" x14ac:dyDescent="0.25">
      <c r="A472" s="152"/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4"/>
    </row>
    <row r="473" spans="1:18" s="155" customFormat="1" x14ac:dyDescent="0.25">
      <c r="A473" s="152"/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4"/>
    </row>
    <row r="474" spans="1:18" s="155" customFormat="1" x14ac:dyDescent="0.25">
      <c r="A474" s="152"/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4"/>
    </row>
    <row r="475" spans="1:18" s="155" customFormat="1" x14ac:dyDescent="0.25">
      <c r="A475" s="152"/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4"/>
    </row>
    <row r="476" spans="1:18" s="155" customFormat="1" x14ac:dyDescent="0.25">
      <c r="A476" s="152"/>
      <c r="B476" s="153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4"/>
    </row>
    <row r="477" spans="1:18" s="155" customFormat="1" x14ac:dyDescent="0.25">
      <c r="A477" s="152"/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4"/>
    </row>
    <row r="478" spans="1:18" s="155" customFormat="1" x14ac:dyDescent="0.25">
      <c r="A478" s="152"/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4"/>
    </row>
    <row r="479" spans="1:18" s="155" customFormat="1" x14ac:dyDescent="0.25">
      <c r="A479" s="152"/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4"/>
    </row>
    <row r="480" spans="1:18" s="155" customFormat="1" x14ac:dyDescent="0.25">
      <c r="A480" s="152"/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4"/>
    </row>
    <row r="481" spans="1:18" s="155" customFormat="1" x14ac:dyDescent="0.25">
      <c r="A481" s="152"/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4"/>
    </row>
    <row r="482" spans="1:18" s="155" customFormat="1" x14ac:dyDescent="0.25">
      <c r="A482" s="152"/>
      <c r="B482" s="153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4"/>
    </row>
    <row r="483" spans="1:18" s="155" customFormat="1" x14ac:dyDescent="0.25">
      <c r="A483" s="152"/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4"/>
    </row>
    <row r="484" spans="1:18" s="155" customFormat="1" x14ac:dyDescent="0.25">
      <c r="A484" s="152"/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4"/>
    </row>
    <row r="485" spans="1:18" s="155" customFormat="1" x14ac:dyDescent="0.25">
      <c r="A485" s="152"/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4"/>
    </row>
    <row r="486" spans="1:18" s="155" customFormat="1" x14ac:dyDescent="0.25">
      <c r="A486" s="152"/>
      <c r="B486" s="153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4"/>
    </row>
    <row r="487" spans="1:18" s="155" customFormat="1" x14ac:dyDescent="0.25">
      <c r="A487" s="152"/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4"/>
    </row>
    <row r="488" spans="1:18" s="155" customFormat="1" x14ac:dyDescent="0.25">
      <c r="A488" s="152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4"/>
    </row>
    <row r="489" spans="1:18" s="155" customFormat="1" x14ac:dyDescent="0.25">
      <c r="A489" s="152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4"/>
    </row>
    <row r="490" spans="1:18" s="155" customFormat="1" x14ac:dyDescent="0.25">
      <c r="A490" s="152"/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4"/>
    </row>
    <row r="491" spans="1:18" s="155" customFormat="1" x14ac:dyDescent="0.25">
      <c r="A491" s="152"/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4"/>
    </row>
    <row r="492" spans="1:18" s="155" customFormat="1" x14ac:dyDescent="0.25">
      <c r="A492" s="152"/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4"/>
    </row>
    <row r="493" spans="1:18" s="155" customFormat="1" x14ac:dyDescent="0.25">
      <c r="A493" s="152"/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4"/>
    </row>
    <row r="494" spans="1:18" s="155" customFormat="1" x14ac:dyDescent="0.25">
      <c r="A494" s="152"/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4"/>
    </row>
    <row r="495" spans="1:18" s="155" customFormat="1" x14ac:dyDescent="0.25">
      <c r="A495" s="152"/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4"/>
    </row>
    <row r="496" spans="1:18" s="155" customFormat="1" x14ac:dyDescent="0.25">
      <c r="A496" s="152"/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4"/>
    </row>
    <row r="497" spans="1:18" s="155" customFormat="1" x14ac:dyDescent="0.25">
      <c r="A497" s="152"/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4"/>
    </row>
    <row r="498" spans="1:18" s="155" customFormat="1" x14ac:dyDescent="0.25">
      <c r="A498" s="152"/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4"/>
    </row>
    <row r="499" spans="1:18" s="155" customFormat="1" x14ac:dyDescent="0.25">
      <c r="A499" s="152"/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4"/>
    </row>
    <row r="500" spans="1:18" s="155" customFormat="1" x14ac:dyDescent="0.25">
      <c r="A500" s="152"/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4"/>
    </row>
    <row r="501" spans="1:18" s="155" customFormat="1" x14ac:dyDescent="0.25">
      <c r="A501" s="152"/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4"/>
    </row>
    <row r="502" spans="1:18" s="155" customFormat="1" x14ac:dyDescent="0.25">
      <c r="A502" s="152"/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4"/>
    </row>
    <row r="503" spans="1:18" s="155" customFormat="1" x14ac:dyDescent="0.25">
      <c r="A503" s="152"/>
      <c r="B503" s="153"/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4"/>
    </row>
    <row r="504" spans="1:18" s="155" customFormat="1" x14ac:dyDescent="0.25">
      <c r="A504" s="152"/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4"/>
    </row>
    <row r="505" spans="1:18" s="155" customFormat="1" x14ac:dyDescent="0.25">
      <c r="A505" s="152"/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4"/>
    </row>
    <row r="506" spans="1:18" s="155" customFormat="1" x14ac:dyDescent="0.25">
      <c r="A506" s="152"/>
      <c r="B506" s="153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4"/>
    </row>
    <row r="507" spans="1:18" s="155" customFormat="1" x14ac:dyDescent="0.25">
      <c r="A507" s="152"/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4"/>
    </row>
    <row r="508" spans="1:18" s="155" customFormat="1" x14ac:dyDescent="0.25">
      <c r="A508" s="152"/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4"/>
    </row>
    <row r="509" spans="1:18" s="155" customFormat="1" x14ac:dyDescent="0.25">
      <c r="A509" s="152"/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4"/>
    </row>
    <row r="510" spans="1:18" s="155" customFormat="1" x14ac:dyDescent="0.25">
      <c r="A510" s="152"/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4"/>
    </row>
    <row r="511" spans="1:18" s="155" customFormat="1" x14ac:dyDescent="0.25">
      <c r="A511" s="152"/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4"/>
    </row>
    <row r="512" spans="1:18" s="155" customFormat="1" x14ac:dyDescent="0.25">
      <c r="A512" s="152"/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4"/>
    </row>
    <row r="513" spans="1:18" s="155" customFormat="1" x14ac:dyDescent="0.25">
      <c r="A513" s="152"/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4"/>
    </row>
    <row r="514" spans="1:18" s="155" customFormat="1" x14ac:dyDescent="0.25">
      <c r="A514" s="152"/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4"/>
    </row>
    <row r="515" spans="1:18" s="155" customFormat="1" x14ac:dyDescent="0.25">
      <c r="A515" s="152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4"/>
    </row>
    <row r="516" spans="1:18" s="155" customFormat="1" x14ac:dyDescent="0.25">
      <c r="A516" s="152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4"/>
    </row>
    <row r="517" spans="1:18" s="155" customFormat="1" x14ac:dyDescent="0.25">
      <c r="A517" s="152"/>
      <c r="B517" s="153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4"/>
    </row>
    <row r="518" spans="1:18" s="155" customFormat="1" x14ac:dyDescent="0.25">
      <c r="A518" s="152"/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4"/>
    </row>
    <row r="519" spans="1:18" s="155" customFormat="1" x14ac:dyDescent="0.25">
      <c r="A519" s="152"/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4"/>
    </row>
    <row r="520" spans="1:18" s="155" customFormat="1" x14ac:dyDescent="0.25">
      <c r="A520" s="152"/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4"/>
    </row>
    <row r="521" spans="1:18" s="155" customFormat="1" x14ac:dyDescent="0.25">
      <c r="A521" s="152"/>
      <c r="B521" s="153"/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4"/>
    </row>
    <row r="522" spans="1:18" s="155" customFormat="1" x14ac:dyDescent="0.25">
      <c r="A522" s="152"/>
      <c r="B522" s="153"/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4"/>
    </row>
    <row r="523" spans="1:18" s="155" customFormat="1" x14ac:dyDescent="0.25">
      <c r="A523" s="152"/>
      <c r="B523" s="153"/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4"/>
    </row>
    <row r="524" spans="1:18" s="155" customFormat="1" x14ac:dyDescent="0.25">
      <c r="A524" s="152"/>
      <c r="B524" s="153"/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4"/>
    </row>
    <row r="525" spans="1:18" s="155" customFormat="1" x14ac:dyDescent="0.25">
      <c r="A525" s="152"/>
      <c r="B525" s="153"/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4"/>
    </row>
    <row r="526" spans="1:18" s="155" customFormat="1" x14ac:dyDescent="0.25">
      <c r="A526" s="152"/>
      <c r="B526" s="153"/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4"/>
    </row>
    <row r="527" spans="1:18" s="155" customFormat="1" x14ac:dyDescent="0.25">
      <c r="A527" s="152"/>
      <c r="B527" s="153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4"/>
    </row>
    <row r="528" spans="1:18" s="155" customFormat="1" x14ac:dyDescent="0.25">
      <c r="A528" s="152"/>
      <c r="B528" s="153"/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4"/>
    </row>
    <row r="529" spans="1:18" s="155" customFormat="1" x14ac:dyDescent="0.25">
      <c r="A529" s="152"/>
      <c r="B529" s="153"/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4"/>
    </row>
    <row r="530" spans="1:18" s="155" customFormat="1" x14ac:dyDescent="0.25">
      <c r="A530" s="152"/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4"/>
    </row>
    <row r="531" spans="1:18" s="155" customFormat="1" x14ac:dyDescent="0.25">
      <c r="A531" s="152"/>
      <c r="B531" s="153"/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4"/>
    </row>
    <row r="532" spans="1:18" s="155" customFormat="1" x14ac:dyDescent="0.25">
      <c r="A532" s="152"/>
      <c r="B532" s="153"/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4"/>
    </row>
    <row r="533" spans="1:18" s="155" customFormat="1" x14ac:dyDescent="0.25">
      <c r="A533" s="152"/>
      <c r="B533" s="153"/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4"/>
    </row>
    <row r="534" spans="1:18" s="155" customFormat="1" x14ac:dyDescent="0.25">
      <c r="A534" s="152"/>
      <c r="B534" s="153"/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4"/>
    </row>
    <row r="535" spans="1:18" s="155" customFormat="1" x14ac:dyDescent="0.25">
      <c r="A535" s="152"/>
      <c r="B535" s="153"/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4"/>
    </row>
    <row r="536" spans="1:18" s="155" customFormat="1" x14ac:dyDescent="0.25">
      <c r="A536" s="152"/>
      <c r="B536" s="153"/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4"/>
    </row>
    <row r="537" spans="1:18" s="155" customFormat="1" x14ac:dyDescent="0.25">
      <c r="A537" s="152"/>
      <c r="B537" s="153"/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4"/>
    </row>
    <row r="538" spans="1:18" s="155" customFormat="1" x14ac:dyDescent="0.25">
      <c r="A538" s="152"/>
      <c r="B538" s="153"/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4"/>
    </row>
    <row r="539" spans="1:18" s="155" customFormat="1" x14ac:dyDescent="0.25">
      <c r="A539" s="152"/>
      <c r="B539" s="153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4"/>
    </row>
    <row r="540" spans="1:18" s="155" customFormat="1" x14ac:dyDescent="0.25">
      <c r="A540" s="152"/>
      <c r="B540" s="153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4"/>
    </row>
    <row r="541" spans="1:18" s="155" customFormat="1" x14ac:dyDescent="0.25">
      <c r="A541" s="152"/>
      <c r="B541" s="153"/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4"/>
    </row>
    <row r="542" spans="1:18" s="155" customFormat="1" x14ac:dyDescent="0.25">
      <c r="A542" s="152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4"/>
    </row>
    <row r="543" spans="1:18" s="155" customFormat="1" x14ac:dyDescent="0.25">
      <c r="A543" s="152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4"/>
    </row>
    <row r="544" spans="1:18" s="155" customFormat="1" x14ac:dyDescent="0.25">
      <c r="A544" s="152"/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4"/>
    </row>
    <row r="545" spans="1:18" s="155" customFormat="1" x14ac:dyDescent="0.25">
      <c r="A545" s="152"/>
      <c r="B545" s="153"/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4"/>
    </row>
    <row r="546" spans="1:18" s="155" customFormat="1" x14ac:dyDescent="0.25">
      <c r="A546" s="152"/>
      <c r="B546" s="153"/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4"/>
    </row>
    <row r="547" spans="1:18" s="155" customFormat="1" x14ac:dyDescent="0.25">
      <c r="A547" s="152"/>
      <c r="B547" s="153"/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4"/>
    </row>
  </sheetData>
  <autoFilter ref="A2:R6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180">
    <mergeCell ref="A1:Q1"/>
    <mergeCell ref="A2:O2"/>
    <mergeCell ref="P2:Q2"/>
    <mergeCell ref="A3:C3"/>
    <mergeCell ref="D3:O3"/>
    <mergeCell ref="P3:Q3"/>
    <mergeCell ref="A6:C6"/>
    <mergeCell ref="D6:O6"/>
    <mergeCell ref="P6:Q6"/>
    <mergeCell ref="A7:C7"/>
    <mergeCell ref="D7:O7"/>
    <mergeCell ref="P7:Q7"/>
    <mergeCell ref="A4:C4"/>
    <mergeCell ref="D4:O4"/>
    <mergeCell ref="P4:Q4"/>
    <mergeCell ref="A5:C5"/>
    <mergeCell ref="D5:O5"/>
    <mergeCell ref="P5:Q5"/>
    <mergeCell ref="A10:C10"/>
    <mergeCell ref="D10:O10"/>
    <mergeCell ref="P10:Q10"/>
    <mergeCell ref="A11:C11"/>
    <mergeCell ref="D11:O11"/>
    <mergeCell ref="P11:Q11"/>
    <mergeCell ref="A8:C8"/>
    <mergeCell ref="D8:O8"/>
    <mergeCell ref="P8:Q8"/>
    <mergeCell ref="A9:C9"/>
    <mergeCell ref="D9:O9"/>
    <mergeCell ref="P9:Q9"/>
    <mergeCell ref="A15:C15"/>
    <mergeCell ref="D15:O15"/>
    <mergeCell ref="P15:Q15"/>
    <mergeCell ref="A16:O16"/>
    <mergeCell ref="P16:Q16"/>
    <mergeCell ref="A17:C17"/>
    <mergeCell ref="D17:O17"/>
    <mergeCell ref="P17:Q17"/>
    <mergeCell ref="A12:C12"/>
    <mergeCell ref="D12:O12"/>
    <mergeCell ref="P12:Q12"/>
    <mergeCell ref="A13:O13"/>
    <mergeCell ref="P13:Q13"/>
    <mergeCell ref="A14:C14"/>
    <mergeCell ref="D14:O14"/>
    <mergeCell ref="P14:Q14"/>
    <mergeCell ref="A21:C21"/>
    <mergeCell ref="D21:O21"/>
    <mergeCell ref="P21:Q21"/>
    <mergeCell ref="A22:C22"/>
    <mergeCell ref="D22:O22"/>
    <mergeCell ref="P22:Q22"/>
    <mergeCell ref="A18:C18"/>
    <mergeCell ref="D18:O18"/>
    <mergeCell ref="P18:Q18"/>
    <mergeCell ref="A19:O19"/>
    <mergeCell ref="P19:Q19"/>
    <mergeCell ref="A20:C20"/>
    <mergeCell ref="D20:O20"/>
    <mergeCell ref="P20:Q20"/>
    <mergeCell ref="A25:O25"/>
    <mergeCell ref="P25:Q25"/>
    <mergeCell ref="A26:C26"/>
    <mergeCell ref="D26:O26"/>
    <mergeCell ref="P26:Q26"/>
    <mergeCell ref="A27:C27"/>
    <mergeCell ref="D27:O27"/>
    <mergeCell ref="P27:Q27"/>
    <mergeCell ref="A23:C23"/>
    <mergeCell ref="D23:O23"/>
    <mergeCell ref="P23:Q23"/>
    <mergeCell ref="A24:C24"/>
    <mergeCell ref="D24:O24"/>
    <mergeCell ref="P24:Q24"/>
    <mergeCell ref="A31:O31"/>
    <mergeCell ref="P31:Q31"/>
    <mergeCell ref="A32:C32"/>
    <mergeCell ref="D32:O32"/>
    <mergeCell ref="P32:Q32"/>
    <mergeCell ref="A33:O33"/>
    <mergeCell ref="P33:Q33"/>
    <mergeCell ref="A28:O28"/>
    <mergeCell ref="P28:Q28"/>
    <mergeCell ref="A29:C29"/>
    <mergeCell ref="D29:O29"/>
    <mergeCell ref="P29:Q29"/>
    <mergeCell ref="A30:C30"/>
    <mergeCell ref="D30:O30"/>
    <mergeCell ref="P30:Q30"/>
    <mergeCell ref="A36:O36"/>
    <mergeCell ref="P36:Q36"/>
    <mergeCell ref="B37:C37"/>
    <mergeCell ref="D37:O37"/>
    <mergeCell ref="P37:Q37"/>
    <mergeCell ref="B38:C38"/>
    <mergeCell ref="D38:O38"/>
    <mergeCell ref="P38:Q38"/>
    <mergeCell ref="B34:C34"/>
    <mergeCell ref="D34:O34"/>
    <mergeCell ref="P34:Q34"/>
    <mergeCell ref="B35:C35"/>
    <mergeCell ref="D35:O35"/>
    <mergeCell ref="P35:Q35"/>
    <mergeCell ref="B41:C41"/>
    <mergeCell ref="D41:O41"/>
    <mergeCell ref="P41:Q41"/>
    <mergeCell ref="B42:C42"/>
    <mergeCell ref="D42:O42"/>
    <mergeCell ref="P42:Q42"/>
    <mergeCell ref="B39:C39"/>
    <mergeCell ref="D39:O39"/>
    <mergeCell ref="P39:Q39"/>
    <mergeCell ref="B40:C40"/>
    <mergeCell ref="D40:O40"/>
    <mergeCell ref="P40:Q40"/>
    <mergeCell ref="A45:O45"/>
    <mergeCell ref="P45:Q45"/>
    <mergeCell ref="B46:C46"/>
    <mergeCell ref="D46:O46"/>
    <mergeCell ref="P46:Q46"/>
    <mergeCell ref="B47:C47"/>
    <mergeCell ref="D47:O47"/>
    <mergeCell ref="P47:Q47"/>
    <mergeCell ref="B43:C43"/>
    <mergeCell ref="D43:O43"/>
    <mergeCell ref="P43:Q43"/>
    <mergeCell ref="B44:C44"/>
    <mergeCell ref="D44:O44"/>
    <mergeCell ref="P44:Q44"/>
    <mergeCell ref="A51:O51"/>
    <mergeCell ref="P51:Q51"/>
    <mergeCell ref="B52:C52"/>
    <mergeCell ref="D52:O52"/>
    <mergeCell ref="P52:Q52"/>
    <mergeCell ref="B53:C53"/>
    <mergeCell ref="D53:O53"/>
    <mergeCell ref="P53:Q53"/>
    <mergeCell ref="A48:O48"/>
    <mergeCell ref="P48:Q48"/>
    <mergeCell ref="B49:C49"/>
    <mergeCell ref="D49:O49"/>
    <mergeCell ref="P49:Q49"/>
    <mergeCell ref="B50:C50"/>
    <mergeCell ref="D50:O50"/>
    <mergeCell ref="P50:Q50"/>
    <mergeCell ref="B56:C56"/>
    <mergeCell ref="D56:O56"/>
    <mergeCell ref="P56:Q56"/>
    <mergeCell ref="B57:C57"/>
    <mergeCell ref="D57:O57"/>
    <mergeCell ref="P57:Q57"/>
    <mergeCell ref="B54:C54"/>
    <mergeCell ref="D54:O54"/>
    <mergeCell ref="P54:Q54"/>
    <mergeCell ref="B55:C55"/>
    <mergeCell ref="D55:O55"/>
    <mergeCell ref="P55:Q55"/>
    <mergeCell ref="B60:C60"/>
    <mergeCell ref="D60:O60"/>
    <mergeCell ref="P60:Q60"/>
    <mergeCell ref="A61:O61"/>
    <mergeCell ref="P61:Q61"/>
    <mergeCell ref="B62:C62"/>
    <mergeCell ref="D62:O62"/>
    <mergeCell ref="P62:Q62"/>
    <mergeCell ref="B58:C58"/>
    <mergeCell ref="D58:O58"/>
    <mergeCell ref="P58:Q58"/>
    <mergeCell ref="B59:C59"/>
    <mergeCell ref="D59:O59"/>
    <mergeCell ref="P59:Q59"/>
    <mergeCell ref="B65:C65"/>
    <mergeCell ref="D65:O65"/>
    <mergeCell ref="P65:Q65"/>
    <mergeCell ref="B63:C63"/>
    <mergeCell ref="D63:O63"/>
    <mergeCell ref="P63:Q63"/>
    <mergeCell ref="B64:C64"/>
    <mergeCell ref="D64:O64"/>
    <mergeCell ref="P64:Q64"/>
  </mergeCells>
  <pageMargins left="0.25" right="0.25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8232-387D-4BB4-8503-53E1DBDD78B2}">
  <dimension ref="A1:N77"/>
  <sheetViews>
    <sheetView tabSelected="1" view="pageBreakPreview" zoomScale="110" zoomScaleNormal="100" zoomScaleSheetLayoutView="110" workbookViewId="0">
      <selection activeCell="R8" sqref="R8"/>
    </sheetView>
  </sheetViews>
  <sheetFormatPr defaultRowHeight="15" x14ac:dyDescent="0.25"/>
  <cols>
    <col min="1" max="1" width="11.85546875" customWidth="1"/>
    <col min="2" max="2" width="4.85546875" customWidth="1"/>
    <col min="3" max="3" width="40.85546875" customWidth="1"/>
    <col min="4" max="4" width="45.7109375" customWidth="1"/>
    <col min="5" max="5" width="10.7109375" style="113" customWidth="1"/>
    <col min="6" max="6" width="6.28515625" hidden="1" customWidth="1"/>
    <col min="7" max="7" width="6.7109375" hidden="1" customWidth="1"/>
    <col min="8" max="12" width="12.85546875" customWidth="1"/>
    <col min="13" max="13" width="14" customWidth="1"/>
    <col min="14" max="14" width="6.7109375" customWidth="1"/>
    <col min="35" max="35" width="0" hidden="1" customWidth="1"/>
  </cols>
  <sheetData>
    <row r="1" spans="1:14" ht="28.9" customHeight="1" x14ac:dyDescent="0.25">
      <c r="A1" s="280" t="s">
        <v>354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282" t="s">
        <v>370</v>
      </c>
    </row>
    <row r="2" spans="1:14" ht="28.9" customHeight="1" x14ac:dyDescent="0.25">
      <c r="A2" s="283" t="s">
        <v>375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 s="285"/>
    </row>
    <row r="3" spans="1:14" ht="7.15" customHeight="1" x14ac:dyDescent="0.25">
      <c r="A3" s="193"/>
      <c r="B3" s="193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4" ht="28.15" customHeight="1" x14ac:dyDescent="0.25">
      <c r="A4" s="276" t="s">
        <v>47</v>
      </c>
      <c r="B4" s="277"/>
      <c r="C4" s="289" t="s">
        <v>40</v>
      </c>
      <c r="D4" s="291" t="s">
        <v>45</v>
      </c>
      <c r="E4" s="291" t="s">
        <v>41</v>
      </c>
      <c r="F4" s="188" t="s">
        <v>44</v>
      </c>
      <c r="G4" s="188"/>
      <c r="H4" s="188" t="s">
        <v>1</v>
      </c>
      <c r="I4" s="188" t="s">
        <v>2</v>
      </c>
      <c r="J4" s="188" t="s">
        <v>3</v>
      </c>
      <c r="K4" s="188" t="s">
        <v>5</v>
      </c>
      <c r="L4" s="188" t="s">
        <v>4</v>
      </c>
      <c r="M4" s="188" t="s">
        <v>16</v>
      </c>
    </row>
    <row r="5" spans="1:14" ht="16.149999999999999" customHeight="1" x14ac:dyDescent="0.25">
      <c r="A5" s="278"/>
      <c r="B5" s="279"/>
      <c r="C5" s="290"/>
      <c r="D5" s="291"/>
      <c r="E5" s="291"/>
      <c r="F5" s="188"/>
      <c r="G5" s="188"/>
      <c r="H5" s="189">
        <v>0</v>
      </c>
      <c r="I5" s="188" t="s">
        <v>12</v>
      </c>
      <c r="J5" s="188" t="s">
        <v>13</v>
      </c>
      <c r="K5" s="188" t="s">
        <v>14</v>
      </c>
      <c r="L5" s="188" t="s">
        <v>15</v>
      </c>
      <c r="M5" s="190"/>
    </row>
    <row r="6" spans="1:14" ht="40.15" customHeight="1" x14ac:dyDescent="0.25">
      <c r="A6" s="3" t="s">
        <v>46</v>
      </c>
      <c r="B6" s="17"/>
      <c r="C6" s="288" t="s">
        <v>359</v>
      </c>
      <c r="D6" s="3" t="s">
        <v>360</v>
      </c>
      <c r="E6" s="112">
        <v>15</v>
      </c>
      <c r="F6" s="165">
        <f t="shared" ref="F6:F11" si="0">(G6/100)*E6</f>
        <v>0</v>
      </c>
      <c r="G6" s="165">
        <f>SUM(H6:L6)</f>
        <v>0</v>
      </c>
      <c r="H6" s="165"/>
      <c r="I6" s="165"/>
      <c r="J6" s="165"/>
      <c r="K6" s="165"/>
      <c r="L6" s="165"/>
      <c r="M6" s="2"/>
      <c r="N6" s="13"/>
    </row>
    <row r="7" spans="1:14" ht="45" customHeight="1" x14ac:dyDescent="0.25">
      <c r="A7" s="3" t="s">
        <v>252</v>
      </c>
      <c r="B7" s="17"/>
      <c r="C7" s="288"/>
      <c r="D7" s="3" t="s">
        <v>361</v>
      </c>
      <c r="E7" s="112">
        <v>15</v>
      </c>
      <c r="F7" s="165">
        <f t="shared" si="0"/>
        <v>12</v>
      </c>
      <c r="G7" s="165">
        <f t="shared" ref="G7:G11" si="1">SUM(H7:L7)</f>
        <v>80</v>
      </c>
      <c r="H7" s="165"/>
      <c r="I7" s="165"/>
      <c r="J7" s="165"/>
      <c r="K7" s="165">
        <v>80</v>
      </c>
      <c r="L7" s="174"/>
      <c r="M7" s="2"/>
      <c r="N7" s="13"/>
    </row>
    <row r="8" spans="1:14" ht="57.6" customHeight="1" x14ac:dyDescent="0.25">
      <c r="A8" s="262"/>
      <c r="B8" s="265"/>
      <c r="C8" s="288"/>
      <c r="D8" s="3" t="s">
        <v>362</v>
      </c>
      <c r="E8" s="112">
        <v>15</v>
      </c>
      <c r="F8" s="165">
        <f t="shared" si="0"/>
        <v>0</v>
      </c>
      <c r="G8" s="165">
        <f t="shared" si="1"/>
        <v>0</v>
      </c>
      <c r="H8" s="165"/>
      <c r="I8" s="165"/>
      <c r="J8" s="165"/>
      <c r="K8" s="165"/>
      <c r="L8" s="174"/>
      <c r="M8" s="2"/>
      <c r="N8" s="13"/>
    </row>
    <row r="9" spans="1:14" ht="40.15" customHeight="1" x14ac:dyDescent="0.25">
      <c r="A9" s="263"/>
      <c r="B9" s="266"/>
      <c r="C9" s="288"/>
      <c r="D9" s="3" t="s">
        <v>363</v>
      </c>
      <c r="E9" s="112">
        <v>15</v>
      </c>
      <c r="F9" s="165">
        <f t="shared" si="0"/>
        <v>0</v>
      </c>
      <c r="G9" s="165">
        <f t="shared" si="1"/>
        <v>0</v>
      </c>
      <c r="H9" s="165"/>
      <c r="I9" s="165"/>
      <c r="J9" s="165"/>
      <c r="K9" s="165"/>
      <c r="L9" s="174"/>
      <c r="M9" s="2"/>
      <c r="N9" s="13"/>
    </row>
    <row r="10" spans="1:14" ht="20.45" hidden="1" customHeight="1" x14ac:dyDescent="0.25">
      <c r="A10" s="263"/>
      <c r="B10" s="266"/>
      <c r="C10" s="288"/>
      <c r="D10" s="3"/>
      <c r="E10" s="112"/>
      <c r="F10" s="165">
        <f t="shared" si="0"/>
        <v>0</v>
      </c>
      <c r="G10" s="165">
        <f t="shared" si="1"/>
        <v>0</v>
      </c>
      <c r="H10" s="165"/>
      <c r="I10" s="165"/>
      <c r="J10" s="165"/>
      <c r="K10" s="165"/>
      <c r="L10" s="174"/>
      <c r="M10" s="2"/>
      <c r="N10" s="13"/>
    </row>
    <row r="11" spans="1:14" ht="20.45" hidden="1" customHeight="1" x14ac:dyDescent="0.25">
      <c r="A11" s="264"/>
      <c r="B11" s="267"/>
      <c r="C11" s="265"/>
      <c r="D11" s="18"/>
      <c r="E11" s="112"/>
      <c r="F11" s="166">
        <f t="shared" si="0"/>
        <v>0</v>
      </c>
      <c r="G11" s="166">
        <f t="shared" si="1"/>
        <v>0</v>
      </c>
      <c r="H11" s="166"/>
      <c r="I11" s="166"/>
      <c r="J11" s="166"/>
      <c r="K11" s="166"/>
      <c r="L11" s="117"/>
      <c r="M11" s="114"/>
      <c r="N11" s="13"/>
    </row>
    <row r="12" spans="1:14" ht="20.45" customHeight="1" thickBot="1" x14ac:dyDescent="0.3">
      <c r="A12" s="195"/>
      <c r="B12" s="196"/>
      <c r="C12" s="183"/>
      <c r="D12" s="183"/>
      <c r="E12" s="184">
        <f>SUM(E6:E11)</f>
        <v>60</v>
      </c>
      <c r="F12" s="185">
        <f>SUM(F6:F11)</f>
        <v>12</v>
      </c>
      <c r="G12" s="186"/>
      <c r="H12" s="286" t="s">
        <v>18</v>
      </c>
      <c r="I12" s="286"/>
      <c r="J12" s="286"/>
      <c r="K12" s="286"/>
      <c r="L12" s="287"/>
      <c r="M12" s="187">
        <f>F12</f>
        <v>12</v>
      </c>
      <c r="N12" s="13">
        <f>IF(M12&gt;0,M12,"")</f>
        <v>12</v>
      </c>
    </row>
    <row r="13" spans="1:14" ht="55.15" customHeight="1" x14ac:dyDescent="0.25">
      <c r="A13" s="4" t="s">
        <v>46</v>
      </c>
      <c r="B13" s="192"/>
      <c r="C13" s="288" t="s">
        <v>364</v>
      </c>
      <c r="D13" s="3" t="s">
        <v>365</v>
      </c>
      <c r="E13" s="112">
        <v>20</v>
      </c>
      <c r="F13" s="164">
        <f t="shared" ref="F13:F18" si="2">(G13/100)*E13</f>
        <v>0</v>
      </c>
      <c r="G13" s="164">
        <f>SUM(H13:L13)</f>
        <v>0</v>
      </c>
      <c r="H13" s="164"/>
      <c r="I13" s="164"/>
      <c r="J13" s="164"/>
      <c r="K13" s="164"/>
      <c r="L13" s="164"/>
      <c r="M13" s="115"/>
      <c r="N13" s="13"/>
    </row>
    <row r="14" spans="1:14" ht="54" customHeight="1" x14ac:dyDescent="0.25">
      <c r="A14" s="3" t="s">
        <v>252</v>
      </c>
      <c r="B14" s="17"/>
      <c r="C14" s="288"/>
      <c r="D14" s="3" t="s">
        <v>366</v>
      </c>
      <c r="E14" s="112">
        <v>20</v>
      </c>
      <c r="F14" s="165">
        <f t="shared" si="2"/>
        <v>0</v>
      </c>
      <c r="G14" s="165">
        <f t="shared" ref="G14:G18" si="3">SUM(H14:L14)</f>
        <v>0</v>
      </c>
      <c r="H14" s="165"/>
      <c r="I14" s="165"/>
      <c r="J14" s="165"/>
      <c r="K14" s="165"/>
      <c r="L14" s="174"/>
      <c r="M14" s="2"/>
      <c r="N14" s="13"/>
    </row>
    <row r="15" spans="1:14" ht="63.6" customHeight="1" x14ac:dyDescent="0.25">
      <c r="A15" s="262"/>
      <c r="B15" s="265"/>
      <c r="C15" s="288"/>
      <c r="D15" s="3" t="s">
        <v>367</v>
      </c>
      <c r="E15" s="112">
        <v>20</v>
      </c>
      <c r="F15" s="165">
        <f t="shared" si="2"/>
        <v>0</v>
      </c>
      <c r="G15" s="165">
        <f t="shared" si="3"/>
        <v>0</v>
      </c>
      <c r="H15" s="165"/>
      <c r="I15" s="165"/>
      <c r="J15" s="165"/>
      <c r="K15" s="165"/>
      <c r="L15" s="174"/>
      <c r="M15" s="2"/>
      <c r="N15" s="13"/>
    </row>
    <row r="16" spans="1:14" ht="22.9" hidden="1" customHeight="1" x14ac:dyDescent="0.25">
      <c r="A16" s="263"/>
      <c r="B16" s="266"/>
      <c r="C16" s="288"/>
      <c r="D16" s="3"/>
      <c r="E16" s="112"/>
      <c r="F16" s="165">
        <f t="shared" si="2"/>
        <v>0</v>
      </c>
      <c r="G16" s="165">
        <f t="shared" si="3"/>
        <v>0</v>
      </c>
      <c r="H16" s="165"/>
      <c r="I16" s="165"/>
      <c r="J16" s="165"/>
      <c r="K16" s="165"/>
      <c r="L16" s="174"/>
      <c r="M16" s="2"/>
      <c r="N16" s="13"/>
    </row>
    <row r="17" spans="1:14" ht="22.9" hidden="1" customHeight="1" x14ac:dyDescent="0.25">
      <c r="A17" s="263"/>
      <c r="B17" s="266"/>
      <c r="C17" s="288"/>
      <c r="D17" s="3"/>
      <c r="E17" s="112"/>
      <c r="F17" s="165">
        <f t="shared" si="2"/>
        <v>0</v>
      </c>
      <c r="G17" s="165">
        <f t="shared" si="3"/>
        <v>0</v>
      </c>
      <c r="H17" s="165"/>
      <c r="I17" s="165"/>
      <c r="J17" s="165"/>
      <c r="K17" s="165"/>
      <c r="L17" s="174"/>
      <c r="M17" s="2"/>
      <c r="N17" s="13"/>
    </row>
    <row r="18" spans="1:14" ht="22.9" hidden="1" customHeight="1" x14ac:dyDescent="0.25">
      <c r="A18" s="264"/>
      <c r="B18" s="267"/>
      <c r="C18" s="288"/>
      <c r="D18" s="3"/>
      <c r="E18" s="112"/>
      <c r="F18" s="166">
        <f t="shared" si="2"/>
        <v>0</v>
      </c>
      <c r="G18" s="166">
        <f t="shared" si="3"/>
        <v>0</v>
      </c>
      <c r="H18" s="166"/>
      <c r="I18" s="166"/>
      <c r="J18" s="166"/>
      <c r="K18" s="166"/>
      <c r="L18" s="117"/>
      <c r="M18" s="114"/>
      <c r="N18" s="13"/>
    </row>
    <row r="19" spans="1:14" ht="22.9" customHeight="1" thickBot="1" x14ac:dyDescent="0.3">
      <c r="A19" s="195"/>
      <c r="B19" s="196"/>
      <c r="C19" s="183"/>
      <c r="D19" s="183"/>
      <c r="E19" s="184">
        <f>SUM(E13:E18)</f>
        <v>60</v>
      </c>
      <c r="F19" s="185">
        <f>SUM(F13:F18)</f>
        <v>0</v>
      </c>
      <c r="G19" s="186"/>
      <c r="H19" s="286" t="s">
        <v>18</v>
      </c>
      <c r="I19" s="286"/>
      <c r="J19" s="286"/>
      <c r="K19" s="286"/>
      <c r="L19" s="287"/>
      <c r="M19" s="187">
        <f>F19</f>
        <v>0</v>
      </c>
      <c r="N19" s="13" t="str">
        <f>IF(M19&gt;0,M19,"")</f>
        <v/>
      </c>
    </row>
    <row r="20" spans="1:14" ht="42" customHeight="1" x14ac:dyDescent="0.25">
      <c r="A20" s="4" t="s">
        <v>46</v>
      </c>
      <c r="B20" s="192"/>
      <c r="C20" s="288"/>
      <c r="D20" s="3"/>
      <c r="E20" s="112"/>
      <c r="F20" s="164"/>
      <c r="G20" s="164"/>
      <c r="H20" s="164"/>
      <c r="I20" s="164"/>
      <c r="J20" s="164"/>
      <c r="K20" s="164"/>
      <c r="L20" s="164"/>
      <c r="M20" s="115"/>
      <c r="N20" s="13"/>
    </row>
    <row r="21" spans="1:14" ht="42" customHeight="1" x14ac:dyDescent="0.25">
      <c r="A21" s="3" t="s">
        <v>252</v>
      </c>
      <c r="B21" s="17"/>
      <c r="C21" s="288"/>
      <c r="D21" s="3"/>
      <c r="E21" s="112"/>
      <c r="F21" s="165"/>
      <c r="G21" s="165"/>
      <c r="H21" s="165"/>
      <c r="I21" s="165"/>
      <c r="J21" s="165"/>
      <c r="K21" s="165"/>
      <c r="L21" s="174"/>
      <c r="M21" s="2"/>
      <c r="N21" s="13"/>
    </row>
    <row r="22" spans="1:14" ht="22.15" hidden="1" customHeight="1" x14ac:dyDescent="0.25">
      <c r="A22" s="3"/>
      <c r="B22" s="17"/>
      <c r="C22" s="288"/>
      <c r="D22" s="3"/>
      <c r="E22" s="112"/>
      <c r="F22" s="165"/>
      <c r="G22" s="165"/>
      <c r="H22" s="165"/>
      <c r="I22" s="165"/>
      <c r="J22" s="165"/>
      <c r="K22" s="165"/>
      <c r="L22" s="174"/>
      <c r="M22" s="2"/>
      <c r="N22" s="13"/>
    </row>
    <row r="23" spans="1:14" ht="22.15" hidden="1" customHeight="1" x14ac:dyDescent="0.25">
      <c r="A23" s="3"/>
      <c r="B23" s="17"/>
      <c r="C23" s="288"/>
      <c r="D23" s="3"/>
      <c r="E23" s="112"/>
      <c r="F23" s="165"/>
      <c r="G23" s="165"/>
      <c r="H23" s="165"/>
      <c r="I23" s="165"/>
      <c r="J23" s="165"/>
      <c r="K23" s="165"/>
      <c r="L23" s="174"/>
      <c r="M23" s="2"/>
      <c r="N23" s="13"/>
    </row>
    <row r="24" spans="1:14" ht="22.15" hidden="1" customHeight="1" x14ac:dyDescent="0.25">
      <c r="C24" s="288"/>
      <c r="D24" s="3"/>
      <c r="E24" s="112"/>
      <c r="F24" s="165"/>
      <c r="G24" s="165"/>
      <c r="H24" s="165"/>
      <c r="I24" s="165"/>
      <c r="J24" s="165"/>
      <c r="K24" s="165"/>
      <c r="L24" s="174"/>
      <c r="M24" s="2"/>
      <c r="N24" s="13"/>
    </row>
    <row r="25" spans="1:14" ht="22.15" hidden="1" customHeight="1" x14ac:dyDescent="0.25">
      <c r="C25" s="288"/>
      <c r="D25" s="3"/>
      <c r="E25" s="112"/>
      <c r="F25" s="166"/>
      <c r="G25" s="166"/>
      <c r="H25" s="166"/>
      <c r="I25" s="166"/>
      <c r="J25" s="166"/>
      <c r="K25" s="166"/>
      <c r="L25" s="117"/>
      <c r="M25" s="114"/>
      <c r="N25" s="13"/>
    </row>
    <row r="26" spans="1:14" ht="22.15" customHeight="1" thickBot="1" x14ac:dyDescent="0.3">
      <c r="A26" s="194"/>
      <c r="B26" s="194"/>
      <c r="C26" s="183"/>
      <c r="D26" s="183"/>
      <c r="E26" s="184">
        <f>SUM(E20:E25)</f>
        <v>0</v>
      </c>
      <c r="F26" s="185">
        <f>SUM(F20:F25)</f>
        <v>0</v>
      </c>
      <c r="G26" s="186"/>
      <c r="H26" s="286" t="s">
        <v>18</v>
      </c>
      <c r="I26" s="286"/>
      <c r="J26" s="286"/>
      <c r="K26" s="286"/>
      <c r="L26" s="287"/>
      <c r="M26" s="187">
        <f>F26</f>
        <v>0</v>
      </c>
      <c r="N26" s="13" t="str">
        <f>IF(M26&gt;0,M26,"")</f>
        <v/>
      </c>
    </row>
    <row r="27" spans="1:14" ht="43.9" customHeight="1" x14ac:dyDescent="0.25">
      <c r="A27" s="3" t="s">
        <v>46</v>
      </c>
      <c r="B27" s="17"/>
      <c r="C27" s="288" t="s">
        <v>368</v>
      </c>
      <c r="D27" s="3" t="s">
        <v>369</v>
      </c>
      <c r="E27" s="112">
        <v>60</v>
      </c>
      <c r="F27" s="164">
        <f t="shared" ref="F27:F32" si="4">(G27/100)*E27</f>
        <v>0</v>
      </c>
      <c r="G27" s="164">
        <f>SUM(H27:L27)</f>
        <v>0</v>
      </c>
      <c r="H27" s="164"/>
      <c r="I27" s="164"/>
      <c r="J27" s="164"/>
      <c r="K27" s="164"/>
      <c r="L27" s="164"/>
      <c r="M27" s="115"/>
      <c r="N27" s="13"/>
    </row>
    <row r="28" spans="1:14" ht="43.9" customHeight="1" x14ac:dyDescent="0.25">
      <c r="A28" s="3" t="s">
        <v>252</v>
      </c>
      <c r="B28" s="17"/>
      <c r="C28" s="288"/>
      <c r="D28" s="3"/>
      <c r="E28" s="112"/>
      <c r="F28" s="165">
        <f t="shared" si="4"/>
        <v>0</v>
      </c>
      <c r="G28" s="165">
        <f t="shared" ref="G28:G32" si="5">SUM(H28:L28)</f>
        <v>0</v>
      </c>
      <c r="H28" s="165"/>
      <c r="I28" s="165"/>
      <c r="J28" s="165"/>
      <c r="K28" s="165"/>
      <c r="L28" s="174"/>
      <c r="M28" s="2"/>
      <c r="N28" s="13"/>
    </row>
    <row r="29" spans="1:14" ht="23.45" hidden="1" customHeight="1" x14ac:dyDescent="0.25">
      <c r="A29" s="3"/>
      <c r="B29" s="17"/>
      <c r="C29" s="288"/>
      <c r="D29" s="3"/>
      <c r="E29" s="112"/>
      <c r="F29" s="165">
        <f t="shared" si="4"/>
        <v>0</v>
      </c>
      <c r="G29" s="165">
        <f t="shared" si="5"/>
        <v>0</v>
      </c>
      <c r="H29" s="165"/>
      <c r="I29" s="165"/>
      <c r="J29" s="165"/>
      <c r="K29" s="165"/>
      <c r="L29" s="174"/>
      <c r="M29" s="2"/>
      <c r="N29" s="13"/>
    </row>
    <row r="30" spans="1:14" ht="23.45" hidden="1" customHeight="1" x14ac:dyDescent="0.25">
      <c r="A30" s="3"/>
      <c r="B30" s="17"/>
      <c r="C30" s="288"/>
      <c r="D30" s="3"/>
      <c r="E30" s="112"/>
      <c r="F30" s="165">
        <f t="shared" si="4"/>
        <v>0</v>
      </c>
      <c r="G30" s="165">
        <f t="shared" si="5"/>
        <v>0</v>
      </c>
      <c r="H30" s="165"/>
      <c r="I30" s="165"/>
      <c r="J30" s="165"/>
      <c r="K30" s="165"/>
      <c r="L30" s="174"/>
      <c r="M30" s="2"/>
      <c r="N30" s="13"/>
    </row>
    <row r="31" spans="1:14" ht="23.45" hidden="1" customHeight="1" x14ac:dyDescent="0.25">
      <c r="C31" s="288"/>
      <c r="D31" s="3"/>
      <c r="E31" s="112"/>
      <c r="F31" s="165">
        <f t="shared" si="4"/>
        <v>0</v>
      </c>
      <c r="G31" s="165">
        <f t="shared" si="5"/>
        <v>0</v>
      </c>
      <c r="H31" s="165"/>
      <c r="I31" s="165"/>
      <c r="J31" s="165"/>
      <c r="K31" s="165"/>
      <c r="L31" s="174"/>
      <c r="M31" s="2"/>
      <c r="N31" s="13"/>
    </row>
    <row r="32" spans="1:14" ht="23.45" hidden="1" customHeight="1" x14ac:dyDescent="0.25">
      <c r="C32" s="288"/>
      <c r="D32" s="3"/>
      <c r="E32" s="112"/>
      <c r="F32" s="166">
        <f t="shared" si="4"/>
        <v>0</v>
      </c>
      <c r="G32" s="166">
        <f t="shared" si="5"/>
        <v>0</v>
      </c>
      <c r="H32" s="166"/>
      <c r="I32" s="166"/>
      <c r="J32" s="166"/>
      <c r="K32" s="166"/>
      <c r="L32" s="117"/>
      <c r="M32" s="114"/>
      <c r="N32" s="13"/>
    </row>
    <row r="33" spans="1:14" ht="21" customHeight="1" thickBot="1" x14ac:dyDescent="0.3">
      <c r="A33" s="197"/>
      <c r="B33" s="196"/>
      <c r="C33" s="183"/>
      <c r="D33" s="183"/>
      <c r="E33" s="184">
        <f>SUM(E27:E32)</f>
        <v>60</v>
      </c>
      <c r="F33" s="185">
        <f>SUM(F27:F32)</f>
        <v>0</v>
      </c>
      <c r="G33" s="186"/>
      <c r="H33" s="286" t="s">
        <v>18</v>
      </c>
      <c r="I33" s="286"/>
      <c r="J33" s="286"/>
      <c r="K33" s="286"/>
      <c r="L33" s="287"/>
      <c r="M33" s="187">
        <f>F33</f>
        <v>0</v>
      </c>
      <c r="N33" s="13" t="str">
        <f>IF(M33&gt;0,M33,"")</f>
        <v/>
      </c>
    </row>
    <row r="34" spans="1:14" ht="54.6" customHeight="1" x14ac:dyDescent="0.25">
      <c r="A34" s="4" t="s">
        <v>46</v>
      </c>
      <c r="B34" s="192"/>
      <c r="C34" s="288"/>
      <c r="D34" s="3"/>
      <c r="E34" s="112"/>
      <c r="F34" s="164"/>
      <c r="G34" s="164"/>
      <c r="H34" s="164"/>
      <c r="I34" s="164"/>
      <c r="J34" s="164"/>
      <c r="K34" s="164"/>
      <c r="L34" s="164"/>
      <c r="M34" s="115"/>
      <c r="N34" s="13"/>
    </row>
    <row r="35" spans="1:14" ht="52.15" customHeight="1" x14ac:dyDescent="0.25">
      <c r="A35" s="3" t="s">
        <v>252</v>
      </c>
      <c r="B35" s="17"/>
      <c r="C35" s="288"/>
      <c r="D35" s="3"/>
      <c r="E35" s="112"/>
      <c r="F35" s="165"/>
      <c r="G35" s="165"/>
      <c r="H35" s="165"/>
      <c r="I35" s="165"/>
      <c r="J35" s="165"/>
      <c r="K35" s="165"/>
      <c r="L35" s="174"/>
      <c r="M35" s="2"/>
      <c r="N35" s="13"/>
    </row>
    <row r="36" spans="1:14" ht="23.45" hidden="1" customHeight="1" x14ac:dyDescent="0.25">
      <c r="A36" s="3"/>
      <c r="B36" s="17"/>
      <c r="C36" s="288"/>
      <c r="D36" s="3"/>
      <c r="E36" s="112"/>
      <c r="F36" s="165"/>
      <c r="G36" s="165"/>
      <c r="H36" s="165"/>
      <c r="I36" s="165"/>
      <c r="J36" s="165"/>
      <c r="K36" s="165"/>
      <c r="L36" s="174"/>
      <c r="M36" s="2"/>
      <c r="N36" s="13"/>
    </row>
    <row r="37" spans="1:14" ht="23.45" hidden="1" customHeight="1" x14ac:dyDescent="0.25">
      <c r="A37" s="3"/>
      <c r="B37" s="17"/>
      <c r="C37" s="288"/>
      <c r="D37" s="3"/>
      <c r="E37" s="112"/>
      <c r="F37" s="165"/>
      <c r="G37" s="165"/>
      <c r="H37" s="165"/>
      <c r="I37" s="165"/>
      <c r="J37" s="165"/>
      <c r="K37" s="165"/>
      <c r="L37" s="174"/>
      <c r="M37" s="2"/>
      <c r="N37" s="13"/>
    </row>
    <row r="38" spans="1:14" ht="23.45" hidden="1" customHeight="1" x14ac:dyDescent="0.25">
      <c r="C38" s="288"/>
      <c r="D38" s="3"/>
      <c r="E38" s="112"/>
      <c r="F38" s="165"/>
      <c r="G38" s="165"/>
      <c r="H38" s="165"/>
      <c r="I38" s="165"/>
      <c r="J38" s="165"/>
      <c r="K38" s="165"/>
      <c r="L38" s="174"/>
      <c r="M38" s="2"/>
      <c r="N38" s="13"/>
    </row>
    <row r="39" spans="1:14" ht="23.45" hidden="1" customHeight="1" x14ac:dyDescent="0.25">
      <c r="C39" s="288"/>
      <c r="D39" s="3"/>
      <c r="E39" s="112"/>
      <c r="F39" s="166"/>
      <c r="G39" s="166"/>
      <c r="H39" s="166"/>
      <c r="I39" s="166"/>
      <c r="J39" s="166"/>
      <c r="K39" s="166"/>
      <c r="L39" s="117"/>
      <c r="M39" s="114"/>
      <c r="N39" s="13"/>
    </row>
    <row r="40" spans="1:14" ht="23.45" customHeight="1" thickBot="1" x14ac:dyDescent="0.3">
      <c r="A40" s="195"/>
      <c r="B40" s="196"/>
      <c r="C40" s="183"/>
      <c r="D40" s="183"/>
      <c r="E40" s="184">
        <f>SUM(E34:E39)</f>
        <v>0</v>
      </c>
      <c r="F40" s="185">
        <f>SUM(F34:F39)</f>
        <v>0</v>
      </c>
      <c r="G40" s="186"/>
      <c r="H40" s="286" t="s">
        <v>18</v>
      </c>
      <c r="I40" s="286"/>
      <c r="J40" s="286"/>
      <c r="K40" s="286"/>
      <c r="L40" s="287"/>
      <c r="M40" s="187">
        <f>F40</f>
        <v>0</v>
      </c>
      <c r="N40" s="13" t="str">
        <f>IF(M40&gt;0,M40,"")</f>
        <v/>
      </c>
    </row>
    <row r="41" spans="1:14" ht="39" customHeight="1" x14ac:dyDescent="0.25">
      <c r="A41" s="4" t="s">
        <v>46</v>
      </c>
      <c r="B41" s="192"/>
      <c r="C41" s="288"/>
      <c r="D41" s="3"/>
      <c r="E41" s="112"/>
      <c r="F41" s="164"/>
      <c r="G41" s="164"/>
      <c r="H41" s="164"/>
      <c r="I41" s="164"/>
      <c r="J41" s="164"/>
      <c r="K41" s="164"/>
      <c r="L41" s="164"/>
      <c r="M41" s="115"/>
      <c r="N41" s="13"/>
    </row>
    <row r="42" spans="1:14" ht="39" customHeight="1" x14ac:dyDescent="0.25">
      <c r="A42" s="3" t="s">
        <v>252</v>
      </c>
      <c r="B42" s="17"/>
      <c r="C42" s="288"/>
      <c r="D42" s="3"/>
      <c r="E42" s="112"/>
      <c r="F42" s="165"/>
      <c r="G42" s="165"/>
      <c r="H42" s="165"/>
      <c r="I42" s="165"/>
      <c r="J42" s="165"/>
      <c r="K42" s="165"/>
      <c r="L42" s="174"/>
      <c r="M42" s="2"/>
      <c r="N42" s="13"/>
    </row>
    <row r="43" spans="1:14" ht="39" customHeight="1" x14ac:dyDescent="0.25">
      <c r="A43" s="262"/>
      <c r="B43" s="265"/>
      <c r="C43" s="288"/>
      <c r="D43" s="3"/>
      <c r="E43" s="112"/>
      <c r="F43" s="165"/>
      <c r="G43" s="165"/>
      <c r="H43" s="165"/>
      <c r="I43" s="165"/>
      <c r="J43" s="165"/>
      <c r="K43" s="165"/>
      <c r="L43" s="174"/>
      <c r="M43" s="2"/>
      <c r="N43" s="13"/>
    </row>
    <row r="44" spans="1:14" ht="23.45" hidden="1" customHeight="1" x14ac:dyDescent="0.25">
      <c r="A44" s="263"/>
      <c r="B44" s="266"/>
      <c r="C44" s="288"/>
      <c r="D44" s="3"/>
      <c r="E44" s="112"/>
      <c r="F44" s="165"/>
      <c r="G44" s="165"/>
      <c r="H44" s="165"/>
      <c r="I44" s="165"/>
      <c r="J44" s="165"/>
      <c r="K44" s="165"/>
      <c r="L44" s="174"/>
      <c r="M44" s="2"/>
      <c r="N44" s="13"/>
    </row>
    <row r="45" spans="1:14" ht="23.45" hidden="1" customHeight="1" x14ac:dyDescent="0.25">
      <c r="A45" s="263"/>
      <c r="B45" s="266"/>
      <c r="C45" s="288"/>
      <c r="D45" s="3"/>
      <c r="E45" s="112"/>
      <c r="F45" s="165"/>
      <c r="G45" s="165"/>
      <c r="H45" s="165"/>
      <c r="I45" s="165"/>
      <c r="J45" s="165"/>
      <c r="K45" s="165"/>
      <c r="L45" s="174"/>
      <c r="M45" s="2"/>
      <c r="N45" s="13"/>
    </row>
    <row r="46" spans="1:14" ht="23.45" hidden="1" customHeight="1" x14ac:dyDescent="0.25">
      <c r="A46" s="264"/>
      <c r="B46" s="267"/>
      <c r="C46" s="288"/>
      <c r="D46" s="3"/>
      <c r="E46" s="112"/>
      <c r="F46" s="166"/>
      <c r="G46" s="166"/>
      <c r="H46" s="166"/>
      <c r="I46" s="166"/>
      <c r="J46" s="166"/>
      <c r="K46" s="166"/>
      <c r="L46" s="117"/>
      <c r="M46" s="114"/>
      <c r="N46" s="13"/>
    </row>
    <row r="47" spans="1:14" ht="21" customHeight="1" thickBot="1" x14ac:dyDescent="0.3">
      <c r="A47" s="195"/>
      <c r="B47" s="196"/>
      <c r="C47" s="183"/>
      <c r="D47" s="183"/>
      <c r="E47" s="184">
        <f>SUM(E41:E46)</f>
        <v>0</v>
      </c>
      <c r="F47" s="185">
        <f>SUM(F41:F46)</f>
        <v>0</v>
      </c>
      <c r="G47" s="186"/>
      <c r="H47" s="286" t="s">
        <v>18</v>
      </c>
      <c r="I47" s="286"/>
      <c r="J47" s="286"/>
      <c r="K47" s="286"/>
      <c r="L47" s="287"/>
      <c r="M47" s="187">
        <f>F47</f>
        <v>0</v>
      </c>
      <c r="N47" s="13" t="str">
        <f>IF(M47&gt;0,M47,"")</f>
        <v/>
      </c>
    </row>
    <row r="48" spans="1:14" ht="49.15" customHeight="1" x14ac:dyDescent="0.25">
      <c r="A48" s="4" t="s">
        <v>46</v>
      </c>
      <c r="B48" s="192"/>
      <c r="C48" s="288"/>
      <c r="D48" s="3"/>
      <c r="E48" s="112"/>
      <c r="F48" s="164"/>
      <c r="G48" s="164"/>
      <c r="H48" s="164"/>
      <c r="I48" s="164"/>
      <c r="J48" s="164"/>
      <c r="K48" s="164"/>
      <c r="L48" s="164"/>
      <c r="M48" s="115"/>
      <c r="N48" s="13"/>
    </row>
    <row r="49" spans="1:14" ht="67.900000000000006" customHeight="1" x14ac:dyDescent="0.25">
      <c r="A49" s="3" t="s">
        <v>252</v>
      </c>
      <c r="B49" s="17"/>
      <c r="C49" s="288"/>
      <c r="D49" s="3"/>
      <c r="E49" s="112"/>
      <c r="F49" s="165"/>
      <c r="G49" s="165"/>
      <c r="H49" s="165"/>
      <c r="I49" s="165"/>
      <c r="J49" s="165"/>
      <c r="K49" s="165"/>
      <c r="L49" s="174"/>
      <c r="M49" s="2"/>
      <c r="N49" s="13"/>
    </row>
    <row r="50" spans="1:14" ht="76.900000000000006" customHeight="1" x14ac:dyDescent="0.25">
      <c r="A50" s="262"/>
      <c r="B50" s="265"/>
      <c r="C50" s="288"/>
      <c r="D50" s="3"/>
      <c r="E50" s="112"/>
      <c r="F50" s="165"/>
      <c r="G50" s="165"/>
      <c r="H50" s="165"/>
      <c r="I50" s="165"/>
      <c r="J50" s="165"/>
      <c r="K50" s="165"/>
      <c r="L50" s="174"/>
      <c r="M50" s="2"/>
      <c r="N50" s="13"/>
    </row>
    <row r="51" spans="1:14" ht="16.899999999999999" hidden="1" customHeight="1" x14ac:dyDescent="0.25">
      <c r="A51" s="263"/>
      <c r="B51" s="266"/>
      <c r="C51" s="288"/>
      <c r="D51" s="3"/>
      <c r="E51" s="112"/>
      <c r="F51" s="165"/>
      <c r="G51" s="165"/>
      <c r="H51" s="165"/>
      <c r="I51" s="165"/>
      <c r="J51" s="165"/>
      <c r="K51" s="165"/>
      <c r="L51" s="174"/>
      <c r="M51" s="2"/>
      <c r="N51" s="13"/>
    </row>
    <row r="52" spans="1:14" ht="16.899999999999999" hidden="1" customHeight="1" x14ac:dyDescent="0.25">
      <c r="A52" s="263"/>
      <c r="B52" s="266"/>
      <c r="C52" s="288"/>
      <c r="D52" s="3"/>
      <c r="E52" s="112"/>
      <c r="F52" s="165"/>
      <c r="G52" s="165"/>
      <c r="H52" s="165"/>
      <c r="I52" s="165"/>
      <c r="J52" s="165"/>
      <c r="K52" s="165"/>
      <c r="L52" s="174"/>
      <c r="M52" s="2"/>
      <c r="N52" s="13"/>
    </row>
    <row r="53" spans="1:14" ht="16.899999999999999" hidden="1" customHeight="1" x14ac:dyDescent="0.25">
      <c r="A53" s="264"/>
      <c r="B53" s="267"/>
      <c r="C53" s="288"/>
      <c r="D53" s="3"/>
      <c r="E53" s="112"/>
      <c r="F53" s="166"/>
      <c r="G53" s="166"/>
      <c r="H53" s="166"/>
      <c r="I53" s="166"/>
      <c r="J53" s="166"/>
      <c r="K53" s="166"/>
      <c r="L53" s="117"/>
      <c r="M53" s="114"/>
      <c r="N53" s="13"/>
    </row>
    <row r="54" spans="1:14" ht="21.6" customHeight="1" thickBot="1" x14ac:dyDescent="0.3">
      <c r="A54" s="195"/>
      <c r="B54" s="196"/>
      <c r="C54" s="183"/>
      <c r="D54" s="183"/>
      <c r="E54" s="184">
        <f>SUM(E48:E53)</f>
        <v>0</v>
      </c>
      <c r="F54" s="185">
        <f>SUM(F48:F53)</f>
        <v>0</v>
      </c>
      <c r="G54" s="186"/>
      <c r="H54" s="286" t="s">
        <v>18</v>
      </c>
      <c r="I54" s="286"/>
      <c r="J54" s="286"/>
      <c r="K54" s="286"/>
      <c r="L54" s="287"/>
      <c r="M54" s="187">
        <f>F54</f>
        <v>0</v>
      </c>
      <c r="N54" s="13" t="str">
        <f>IF(M54&gt;0,M54,"")</f>
        <v/>
      </c>
    </row>
    <row r="55" spans="1:14" ht="57.6" customHeight="1" x14ac:dyDescent="0.25">
      <c r="A55" s="4" t="s">
        <v>46</v>
      </c>
      <c r="B55" s="192"/>
      <c r="C55" s="267"/>
      <c r="D55" s="4"/>
      <c r="E55" s="118"/>
      <c r="F55" s="164"/>
      <c r="G55" s="164"/>
      <c r="H55" s="164"/>
      <c r="I55" s="164"/>
      <c r="J55" s="164"/>
      <c r="K55" s="164"/>
      <c r="L55" s="164"/>
      <c r="M55" s="115"/>
      <c r="N55" s="13"/>
    </row>
    <row r="56" spans="1:14" ht="59.45" customHeight="1" x14ac:dyDescent="0.25">
      <c r="A56" s="3" t="s">
        <v>251</v>
      </c>
      <c r="B56" s="17"/>
      <c r="C56" s="288"/>
      <c r="D56" s="3"/>
      <c r="E56" s="112"/>
      <c r="F56" s="165"/>
      <c r="G56" s="165"/>
      <c r="H56" s="165"/>
      <c r="I56" s="165"/>
      <c r="J56" s="165"/>
      <c r="K56" s="165"/>
      <c r="L56" s="174"/>
      <c r="M56" s="2"/>
      <c r="N56" s="13"/>
    </row>
    <row r="57" spans="1:14" ht="43.9" customHeight="1" x14ac:dyDescent="0.25">
      <c r="A57" s="262"/>
      <c r="B57" s="265"/>
      <c r="C57" s="288"/>
      <c r="D57" s="3"/>
      <c r="E57" s="112"/>
      <c r="F57" s="165"/>
      <c r="G57" s="165"/>
      <c r="H57" s="165"/>
      <c r="I57" s="165"/>
      <c r="J57" s="165"/>
      <c r="K57" s="165"/>
      <c r="L57" s="174"/>
      <c r="M57" s="2"/>
      <c r="N57" s="13"/>
    </row>
    <row r="58" spans="1:14" ht="16.899999999999999" hidden="1" customHeight="1" x14ac:dyDescent="0.25">
      <c r="A58" s="263"/>
      <c r="B58" s="266"/>
      <c r="C58" s="288"/>
      <c r="D58" s="3"/>
      <c r="E58" s="112"/>
      <c r="F58" s="165"/>
      <c r="G58" s="165"/>
      <c r="H58" s="165"/>
      <c r="I58" s="165"/>
      <c r="J58" s="165"/>
      <c r="K58" s="165"/>
      <c r="L58" s="174"/>
      <c r="M58" s="2"/>
      <c r="N58" s="13"/>
    </row>
    <row r="59" spans="1:14" ht="16.899999999999999" hidden="1" customHeight="1" x14ac:dyDescent="0.25">
      <c r="A59" s="263"/>
      <c r="B59" s="266"/>
      <c r="C59" s="288"/>
      <c r="D59" s="3"/>
      <c r="E59" s="112"/>
      <c r="F59" s="165"/>
      <c r="G59" s="165"/>
      <c r="H59" s="165"/>
      <c r="I59" s="165"/>
      <c r="J59" s="165"/>
      <c r="K59" s="165"/>
      <c r="L59" s="174"/>
      <c r="M59" s="2"/>
      <c r="N59" s="13"/>
    </row>
    <row r="60" spans="1:14" ht="16.899999999999999" hidden="1" customHeight="1" x14ac:dyDescent="0.25">
      <c r="A60" s="264"/>
      <c r="B60" s="267"/>
      <c r="C60" s="265"/>
      <c r="D60" s="18"/>
      <c r="E60" s="116"/>
      <c r="F60" s="166"/>
      <c r="G60" s="166"/>
      <c r="H60" s="166"/>
      <c r="I60" s="166"/>
      <c r="J60" s="166"/>
      <c r="K60" s="166"/>
      <c r="L60" s="117"/>
      <c r="M60" s="114"/>
      <c r="N60" s="13"/>
    </row>
    <row r="61" spans="1:14" ht="16.899999999999999" customHeight="1" thickBot="1" x14ac:dyDescent="0.3">
      <c r="A61" s="195"/>
      <c r="B61" s="196"/>
      <c r="C61" s="183"/>
      <c r="D61" s="183"/>
      <c r="E61" s="184">
        <f>SUM(E55:E60)</f>
        <v>0</v>
      </c>
      <c r="F61" s="185">
        <f>SUM(F55:F60)</f>
        <v>0</v>
      </c>
      <c r="G61" s="186"/>
      <c r="H61" s="286" t="s">
        <v>18</v>
      </c>
      <c r="I61" s="286"/>
      <c r="J61" s="286"/>
      <c r="K61" s="286"/>
      <c r="L61" s="287"/>
      <c r="M61" s="187">
        <f>F61</f>
        <v>0</v>
      </c>
      <c r="N61" s="13" t="str">
        <f>IF(M61&gt;0,M61,"")</f>
        <v/>
      </c>
    </row>
    <row r="62" spans="1:14" ht="46.15" customHeight="1" x14ac:dyDescent="0.25">
      <c r="A62" s="4" t="s">
        <v>46</v>
      </c>
      <c r="B62" s="192"/>
      <c r="C62" s="267"/>
      <c r="D62" s="4"/>
      <c r="E62" s="118"/>
      <c r="F62" s="164"/>
      <c r="G62" s="164"/>
      <c r="H62" s="164"/>
      <c r="I62" s="164"/>
      <c r="J62" s="164"/>
      <c r="K62" s="164"/>
      <c r="L62" s="164"/>
      <c r="M62" s="115"/>
      <c r="N62" s="13"/>
    </row>
    <row r="63" spans="1:14" ht="70.900000000000006" customHeight="1" x14ac:dyDescent="0.25">
      <c r="A63" s="3" t="s">
        <v>251</v>
      </c>
      <c r="B63" s="17"/>
      <c r="C63" s="288"/>
      <c r="D63" s="3"/>
      <c r="E63" s="112"/>
      <c r="F63" s="165"/>
      <c r="G63" s="165"/>
      <c r="H63" s="165"/>
      <c r="I63" s="165"/>
      <c r="J63" s="165"/>
      <c r="K63" s="165"/>
      <c r="L63" s="174"/>
      <c r="M63" s="2"/>
      <c r="N63" s="13"/>
    </row>
    <row r="64" spans="1:14" ht="16.899999999999999" hidden="1" customHeight="1" x14ac:dyDescent="0.25">
      <c r="A64" s="262"/>
      <c r="B64" s="265"/>
      <c r="C64" s="288"/>
      <c r="D64" s="3"/>
      <c r="E64" s="112"/>
      <c r="F64" s="165"/>
      <c r="G64" s="165"/>
      <c r="H64" s="165"/>
      <c r="I64" s="165"/>
      <c r="J64" s="165"/>
      <c r="K64" s="165"/>
      <c r="L64" s="174"/>
      <c r="M64" s="2"/>
      <c r="N64" s="13"/>
    </row>
    <row r="65" spans="1:14" ht="16.899999999999999" hidden="1" customHeight="1" x14ac:dyDescent="0.25">
      <c r="A65" s="263"/>
      <c r="B65" s="266"/>
      <c r="C65" s="288"/>
      <c r="D65" s="3"/>
      <c r="E65" s="112"/>
      <c r="F65" s="165"/>
      <c r="G65" s="165"/>
      <c r="H65" s="165"/>
      <c r="I65" s="165"/>
      <c r="J65" s="165"/>
      <c r="K65" s="165"/>
      <c r="L65" s="174"/>
      <c r="M65" s="2"/>
      <c r="N65" s="13"/>
    </row>
    <row r="66" spans="1:14" ht="16.899999999999999" hidden="1" customHeight="1" x14ac:dyDescent="0.25">
      <c r="A66" s="263"/>
      <c r="B66" s="266"/>
      <c r="C66" s="288"/>
      <c r="D66" s="3"/>
      <c r="E66" s="112"/>
      <c r="F66" s="165"/>
      <c r="G66" s="165"/>
      <c r="H66" s="165"/>
      <c r="I66" s="165"/>
      <c r="J66" s="165"/>
      <c r="K66" s="165"/>
      <c r="L66" s="174"/>
      <c r="M66" s="2"/>
      <c r="N66" s="13"/>
    </row>
    <row r="67" spans="1:14" ht="16.899999999999999" hidden="1" customHeight="1" x14ac:dyDescent="0.25">
      <c r="A67" s="264"/>
      <c r="B67" s="267"/>
      <c r="C67" s="265"/>
      <c r="D67" s="18"/>
      <c r="E67" s="116"/>
      <c r="F67" s="166"/>
      <c r="G67" s="166"/>
      <c r="H67" s="166"/>
      <c r="I67" s="166"/>
      <c r="J67" s="166"/>
      <c r="K67" s="166"/>
      <c r="L67" s="117"/>
      <c r="M67" s="114"/>
      <c r="N67" s="13"/>
    </row>
    <row r="68" spans="1:14" ht="16.899999999999999" customHeight="1" thickBot="1" x14ac:dyDescent="0.3">
      <c r="A68" s="195"/>
      <c r="B68" s="196"/>
      <c r="C68" s="183"/>
      <c r="D68" s="183"/>
      <c r="E68" s="184">
        <f>SUM(E62:E67)</f>
        <v>0</v>
      </c>
      <c r="F68" s="185">
        <f>SUM(F62:F67)</f>
        <v>0</v>
      </c>
      <c r="G68" s="186"/>
      <c r="H68" s="286" t="s">
        <v>18</v>
      </c>
      <c r="I68" s="286"/>
      <c r="J68" s="286"/>
      <c r="K68" s="286"/>
      <c r="L68" s="287"/>
      <c r="M68" s="187">
        <f>F68</f>
        <v>0</v>
      </c>
      <c r="N68" s="13" t="str">
        <f>IF(M68&gt;0,M68,"")</f>
        <v/>
      </c>
    </row>
    <row r="69" spans="1:14" ht="51.6" customHeight="1" x14ac:dyDescent="0.25">
      <c r="A69" s="4" t="s">
        <v>46</v>
      </c>
      <c r="B69" s="192"/>
      <c r="C69" s="288"/>
      <c r="D69" s="3"/>
      <c r="E69" s="112"/>
      <c r="F69" s="164"/>
      <c r="G69" s="164"/>
      <c r="H69" s="164"/>
      <c r="I69" s="164"/>
      <c r="J69" s="164"/>
      <c r="K69" s="164"/>
      <c r="L69" s="164"/>
      <c r="M69" s="115"/>
      <c r="N69" s="13"/>
    </row>
    <row r="70" spans="1:14" ht="47.45" customHeight="1" x14ac:dyDescent="0.25">
      <c r="A70" s="3" t="s">
        <v>251</v>
      </c>
      <c r="B70" s="17"/>
      <c r="C70" s="288"/>
      <c r="D70" s="3"/>
      <c r="E70" s="112"/>
      <c r="F70" s="165"/>
      <c r="G70" s="165"/>
      <c r="H70" s="165"/>
      <c r="I70" s="165"/>
      <c r="J70" s="165"/>
      <c r="K70" s="165"/>
      <c r="L70" s="174"/>
      <c r="M70" s="2"/>
      <c r="N70" s="13"/>
    </row>
    <row r="71" spans="1:14" ht="43.9" customHeight="1" x14ac:dyDescent="0.25">
      <c r="A71" s="262"/>
      <c r="B71" s="265"/>
      <c r="C71" s="288"/>
      <c r="D71" s="3"/>
      <c r="E71" s="112"/>
      <c r="F71" s="165"/>
      <c r="G71" s="165"/>
      <c r="H71" s="165"/>
      <c r="I71" s="165"/>
      <c r="J71" s="165"/>
      <c r="K71" s="165"/>
      <c r="L71" s="174"/>
      <c r="M71" s="2"/>
      <c r="N71" s="13"/>
    </row>
    <row r="72" spans="1:14" ht="40.9" customHeight="1" x14ac:dyDescent="0.25">
      <c r="A72" s="263"/>
      <c r="B72" s="266"/>
      <c r="C72" s="288"/>
      <c r="D72" s="3"/>
      <c r="E72" s="112"/>
      <c r="F72" s="165"/>
      <c r="G72" s="165"/>
      <c r="H72" s="165"/>
      <c r="I72" s="165"/>
      <c r="J72" s="165"/>
      <c r="K72" s="165"/>
      <c r="L72" s="174"/>
      <c r="M72" s="2"/>
      <c r="N72" s="13"/>
    </row>
    <row r="73" spans="1:14" ht="16.899999999999999" hidden="1" customHeight="1" x14ac:dyDescent="0.25">
      <c r="A73" s="263"/>
      <c r="B73" s="266"/>
      <c r="C73" s="288"/>
      <c r="D73" s="3"/>
      <c r="E73" s="112"/>
      <c r="F73" s="165"/>
      <c r="G73" s="165"/>
      <c r="H73" s="165"/>
      <c r="I73" s="165"/>
      <c r="J73" s="165"/>
      <c r="K73" s="165"/>
      <c r="L73" s="174"/>
      <c r="M73" s="2"/>
      <c r="N73" s="13"/>
    </row>
    <row r="74" spans="1:14" ht="16.899999999999999" hidden="1" customHeight="1" x14ac:dyDescent="0.25">
      <c r="A74" s="264"/>
      <c r="B74" s="267"/>
      <c r="C74" s="288"/>
      <c r="D74" s="18"/>
      <c r="E74" s="112"/>
      <c r="F74" s="166"/>
      <c r="G74" s="166"/>
      <c r="H74" s="166"/>
      <c r="I74" s="166"/>
      <c r="J74" s="166"/>
      <c r="K74" s="166"/>
      <c r="L74" s="117"/>
      <c r="M74" s="114"/>
      <c r="N74" s="13"/>
    </row>
    <row r="75" spans="1:14" ht="21.6" customHeight="1" thickBot="1" x14ac:dyDescent="0.3">
      <c r="A75" s="195"/>
      <c r="B75" s="196"/>
      <c r="C75" s="183"/>
      <c r="D75" s="183"/>
      <c r="E75" s="184">
        <f>SUM(E69:E74)</f>
        <v>0</v>
      </c>
      <c r="F75" s="185">
        <f>SUM(F69:F74)</f>
        <v>0</v>
      </c>
      <c r="G75" s="186"/>
      <c r="H75" s="286" t="s">
        <v>18</v>
      </c>
      <c r="I75" s="286"/>
      <c r="J75" s="286"/>
      <c r="K75" s="286"/>
      <c r="L75" s="287"/>
      <c r="M75" s="187">
        <f>F75</f>
        <v>0</v>
      </c>
      <c r="N75" s="13" t="str">
        <f>IF(M75&gt;0,M75,"")</f>
        <v/>
      </c>
    </row>
    <row r="76" spans="1:14" ht="16.899999999999999" customHeight="1" x14ac:dyDescent="0.25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1"/>
    </row>
    <row r="77" spans="1:14" ht="23.45" customHeight="1" thickBot="1" x14ac:dyDescent="0.3">
      <c r="A77" s="268"/>
      <c r="B77" s="269"/>
      <c r="C77" s="272" t="s">
        <v>353</v>
      </c>
      <c r="D77" s="273"/>
      <c r="E77" s="199"/>
      <c r="F77" s="199" t="s">
        <v>355</v>
      </c>
      <c r="G77" s="199" t="s">
        <v>356</v>
      </c>
      <c r="H77" s="200" t="s">
        <v>357</v>
      </c>
      <c r="I77" s="198">
        <f>AVERAGE(N1:N75)</f>
        <v>12</v>
      </c>
      <c r="J77" s="191"/>
      <c r="K77" s="274" t="s">
        <v>358</v>
      </c>
      <c r="L77" s="275"/>
      <c r="M77" s="198">
        <f>I77/60*100</f>
        <v>20</v>
      </c>
    </row>
  </sheetData>
  <mergeCells count="46">
    <mergeCell ref="M1:M2"/>
    <mergeCell ref="C69:C74"/>
    <mergeCell ref="H75:L75"/>
    <mergeCell ref="C48:C53"/>
    <mergeCell ref="H54:L54"/>
    <mergeCell ref="C55:C60"/>
    <mergeCell ref="H61:L61"/>
    <mergeCell ref="C62:C67"/>
    <mergeCell ref="H68:L68"/>
    <mergeCell ref="C27:C32"/>
    <mergeCell ref="H33:L33"/>
    <mergeCell ref="C3:M3"/>
    <mergeCell ref="C4:C5"/>
    <mergeCell ref="D4:D5"/>
    <mergeCell ref="E4:E5"/>
    <mergeCell ref="C34:C39"/>
    <mergeCell ref="A4:B5"/>
    <mergeCell ref="A1:L1"/>
    <mergeCell ref="A2:L2"/>
    <mergeCell ref="A50:A53"/>
    <mergeCell ref="B50:B53"/>
    <mergeCell ref="A43:A46"/>
    <mergeCell ref="B43:B46"/>
    <mergeCell ref="H40:L40"/>
    <mergeCell ref="C41:C46"/>
    <mergeCell ref="H47:L47"/>
    <mergeCell ref="C6:C11"/>
    <mergeCell ref="H12:L12"/>
    <mergeCell ref="C13:C18"/>
    <mergeCell ref="H19:L19"/>
    <mergeCell ref="C20:C25"/>
    <mergeCell ref="H26:L26"/>
    <mergeCell ref="A8:A11"/>
    <mergeCell ref="B8:B11"/>
    <mergeCell ref="A15:A18"/>
    <mergeCell ref="B15:B18"/>
    <mergeCell ref="A77:B77"/>
    <mergeCell ref="A76:M76"/>
    <mergeCell ref="A57:A60"/>
    <mergeCell ref="B57:B60"/>
    <mergeCell ref="A64:A67"/>
    <mergeCell ref="B64:B67"/>
    <mergeCell ref="A71:A74"/>
    <mergeCell ref="B71:B74"/>
    <mergeCell ref="C77:D77"/>
    <mergeCell ref="K77:L77"/>
  </mergeCells>
  <phoneticPr fontId="29" type="noConversion"/>
  <pageMargins left="0.25" right="0.25" top="0.75" bottom="0.75" header="0.3" footer="0.3"/>
  <pageSetup paperSize="9" scale="68" orientation="landscape" horizontalDpi="4294967293" r:id="rId1"/>
  <rowBreaks count="2" manualBreakCount="2">
    <brk id="26" max="12" man="1"/>
    <brk id="5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1"/>
  <sheetViews>
    <sheetView view="pageBreakPreview" topLeftCell="A26" zoomScale="90" zoomScaleNormal="100" zoomScaleSheetLayoutView="90" workbookViewId="0">
      <selection activeCell="K2" sqref="K2"/>
    </sheetView>
  </sheetViews>
  <sheetFormatPr defaultRowHeight="15" x14ac:dyDescent="0.25"/>
  <cols>
    <col min="1" max="1" width="36.85546875" customWidth="1"/>
    <col min="2" max="2" width="45.7109375" customWidth="1"/>
    <col min="3" max="3" width="12" style="113" customWidth="1"/>
    <col min="4" max="4" width="12.140625" hidden="1" customWidth="1"/>
    <col min="5" max="5" width="10" hidden="1" customWidth="1"/>
    <col min="6" max="10" width="12.85546875" customWidth="1"/>
    <col min="11" max="11" width="17.7109375" customWidth="1"/>
    <col min="12" max="12" width="6.7109375" hidden="1" customWidth="1"/>
    <col min="33" max="33" width="0" hidden="1" customWidth="1"/>
  </cols>
  <sheetData>
    <row r="1" spans="1:12" ht="28.9" customHeight="1" x14ac:dyDescent="0.25">
      <c r="A1" s="302" t="s">
        <v>0</v>
      </c>
      <c r="B1" s="302"/>
      <c r="C1" s="302"/>
      <c r="D1" s="302"/>
      <c r="E1" s="302"/>
      <c r="F1" s="303"/>
      <c r="G1" s="303"/>
      <c r="H1" s="303"/>
      <c r="I1" s="303"/>
      <c r="J1" s="302"/>
      <c r="K1" s="302"/>
    </row>
    <row r="2" spans="1:12" ht="28.9" customHeight="1" x14ac:dyDescent="0.25">
      <c r="A2" s="10" t="s">
        <v>19</v>
      </c>
      <c r="B2" s="109"/>
      <c r="C2" s="160"/>
      <c r="D2" s="160"/>
      <c r="E2" s="161"/>
      <c r="F2" s="304" t="s">
        <v>20</v>
      </c>
      <c r="G2" s="305"/>
      <c r="H2" s="306"/>
      <c r="I2" s="307"/>
      <c r="J2" s="162" t="s">
        <v>48</v>
      </c>
      <c r="K2" s="159">
        <v>2020</v>
      </c>
    </row>
    <row r="3" spans="1:12" ht="7.15" customHeight="1" x14ac:dyDescent="0.25">
      <c r="A3" s="288"/>
      <c r="B3" s="288"/>
      <c r="C3" s="288"/>
      <c r="D3" s="288"/>
      <c r="E3" s="288"/>
      <c r="F3" s="267"/>
      <c r="G3" s="267"/>
      <c r="H3" s="267"/>
      <c r="I3" s="267"/>
      <c r="J3" s="267"/>
      <c r="K3" s="267"/>
    </row>
    <row r="4" spans="1:12" ht="28.15" customHeight="1" x14ac:dyDescent="0.25">
      <c r="A4" s="308" t="s">
        <v>40</v>
      </c>
      <c r="B4" s="308" t="s">
        <v>45</v>
      </c>
      <c r="C4" s="308" t="s">
        <v>41</v>
      </c>
      <c r="D4" s="9" t="s">
        <v>44</v>
      </c>
      <c r="E4" s="9"/>
      <c r="F4" s="9" t="s">
        <v>1</v>
      </c>
      <c r="G4" s="9" t="s">
        <v>2</v>
      </c>
      <c r="H4" s="9" t="s">
        <v>3</v>
      </c>
      <c r="I4" s="9" t="s">
        <v>5</v>
      </c>
      <c r="J4" s="9" t="s">
        <v>4</v>
      </c>
      <c r="K4" s="9" t="s">
        <v>16</v>
      </c>
    </row>
    <row r="5" spans="1:12" ht="16.149999999999999" customHeight="1" x14ac:dyDescent="0.25">
      <c r="A5" s="308"/>
      <c r="B5" s="308"/>
      <c r="C5" s="308"/>
      <c r="D5" s="9"/>
      <c r="E5" s="9"/>
      <c r="F5" s="11">
        <v>0</v>
      </c>
      <c r="G5" s="9" t="s">
        <v>12</v>
      </c>
      <c r="H5" s="9" t="s">
        <v>13</v>
      </c>
      <c r="I5" s="9" t="s">
        <v>14</v>
      </c>
      <c r="J5" s="9" t="s">
        <v>15</v>
      </c>
      <c r="K5" s="12"/>
    </row>
    <row r="6" spans="1:12" ht="20.45" customHeight="1" x14ac:dyDescent="0.25">
      <c r="A6" s="288"/>
      <c r="B6" s="3"/>
      <c r="C6" s="112"/>
      <c r="D6" s="1">
        <f t="shared" ref="D6:D11" si="0">(E6/100)*C6</f>
        <v>0</v>
      </c>
      <c r="E6" s="1">
        <f>SUM(F6:J6)</f>
        <v>0</v>
      </c>
      <c r="F6" s="1"/>
      <c r="G6" s="1"/>
      <c r="H6" s="1"/>
      <c r="I6" s="1"/>
      <c r="J6" s="1"/>
      <c r="K6" s="2"/>
      <c r="L6" s="13"/>
    </row>
    <row r="7" spans="1:12" ht="20.45" customHeight="1" x14ac:dyDescent="0.25">
      <c r="A7" s="288"/>
      <c r="B7" s="3"/>
      <c r="C7" s="112"/>
      <c r="D7" s="1">
        <f t="shared" si="0"/>
        <v>0</v>
      </c>
      <c r="E7" s="1">
        <f t="shared" ref="E7:E11" si="1">SUM(F7:J7)</f>
        <v>0</v>
      </c>
      <c r="F7" s="1"/>
      <c r="G7" s="1"/>
      <c r="H7" s="1"/>
      <c r="I7" s="1"/>
      <c r="J7" s="6"/>
      <c r="K7" s="2"/>
      <c r="L7" s="13"/>
    </row>
    <row r="8" spans="1:12" ht="20.45" customHeight="1" x14ac:dyDescent="0.25">
      <c r="A8" s="288"/>
      <c r="B8" s="3"/>
      <c r="C8" s="112"/>
      <c r="D8" s="1">
        <f t="shared" si="0"/>
        <v>0</v>
      </c>
      <c r="E8" s="1">
        <f t="shared" si="1"/>
        <v>0</v>
      </c>
      <c r="F8" s="1"/>
      <c r="G8" s="1"/>
      <c r="H8" s="1"/>
      <c r="I8" s="1"/>
      <c r="J8" s="6"/>
      <c r="K8" s="2"/>
      <c r="L8" s="13"/>
    </row>
    <row r="9" spans="1:12" hidden="1" x14ac:dyDescent="0.25">
      <c r="A9" s="288"/>
      <c r="B9" s="3"/>
      <c r="C9" s="112"/>
      <c r="D9" s="1">
        <f t="shared" si="0"/>
        <v>0</v>
      </c>
      <c r="E9" s="1">
        <f t="shared" si="1"/>
        <v>0</v>
      </c>
      <c r="F9" s="1"/>
      <c r="G9" s="1"/>
      <c r="H9" s="1"/>
      <c r="I9" s="1"/>
      <c r="J9" s="6"/>
      <c r="K9" s="2"/>
      <c r="L9" s="13"/>
    </row>
    <row r="10" spans="1:12" hidden="1" x14ac:dyDescent="0.25">
      <c r="A10" s="288"/>
      <c r="B10" s="3"/>
      <c r="C10" s="112"/>
      <c r="D10" s="1">
        <f t="shared" si="0"/>
        <v>0</v>
      </c>
      <c r="E10" s="1">
        <f t="shared" si="1"/>
        <v>0</v>
      </c>
      <c r="F10" s="1"/>
      <c r="G10" s="1"/>
      <c r="H10" s="1"/>
      <c r="I10" s="1"/>
      <c r="J10" s="6"/>
      <c r="K10" s="2"/>
      <c r="L10" s="13"/>
    </row>
    <row r="11" spans="1:12" ht="16.149999999999999" hidden="1" customHeight="1" x14ac:dyDescent="0.25">
      <c r="A11" s="265"/>
      <c r="B11" s="18"/>
      <c r="C11" s="116"/>
      <c r="D11" s="19">
        <f t="shared" si="0"/>
        <v>0</v>
      </c>
      <c r="E11" s="19">
        <f t="shared" si="1"/>
        <v>0</v>
      </c>
      <c r="F11" s="19"/>
      <c r="G11" s="19"/>
      <c r="H11" s="19"/>
      <c r="I11" s="19"/>
      <c r="J11" s="117"/>
      <c r="K11" s="114"/>
      <c r="L11" s="13"/>
    </row>
    <row r="12" spans="1:12" ht="18.600000000000001" customHeight="1" thickBot="1" x14ac:dyDescent="0.3">
      <c r="A12" s="131"/>
      <c r="B12" s="131"/>
      <c r="C12" s="132">
        <f>SUM(C6:C11)</f>
        <v>0</v>
      </c>
      <c r="D12" s="133">
        <f>SUM(D6:D11)</f>
        <v>0</v>
      </c>
      <c r="E12" s="134"/>
      <c r="F12" s="292" t="s">
        <v>18</v>
      </c>
      <c r="G12" s="292"/>
      <c r="H12" s="292"/>
      <c r="I12" s="292"/>
      <c r="J12" s="293"/>
      <c r="K12" s="135">
        <f>D12</f>
        <v>0</v>
      </c>
      <c r="L12" s="13" t="str">
        <f>IF(K12&gt;0,K12,"")</f>
        <v/>
      </c>
    </row>
    <row r="13" spans="1:12" ht="21" customHeight="1" x14ac:dyDescent="0.25">
      <c r="A13" s="267"/>
      <c r="B13" s="4"/>
      <c r="C13" s="118"/>
      <c r="D13" s="20">
        <f t="shared" ref="D13:D18" si="2">(E13/100)*C13</f>
        <v>0</v>
      </c>
      <c r="E13" s="20">
        <f>SUM(F13:J13)</f>
        <v>0</v>
      </c>
      <c r="F13" s="20"/>
      <c r="G13" s="20"/>
      <c r="H13" s="20"/>
      <c r="I13" s="20"/>
      <c r="J13" s="20"/>
      <c r="K13" s="115"/>
      <c r="L13" s="13"/>
    </row>
    <row r="14" spans="1:12" ht="21" customHeight="1" x14ac:dyDescent="0.25">
      <c r="A14" s="288"/>
      <c r="B14" s="3"/>
      <c r="C14" s="112"/>
      <c r="D14" s="1">
        <f t="shared" si="2"/>
        <v>0</v>
      </c>
      <c r="E14" s="1">
        <f t="shared" ref="E14:E18" si="3">SUM(F14:J14)</f>
        <v>0</v>
      </c>
      <c r="F14" s="1"/>
      <c r="G14" s="1"/>
      <c r="H14" s="1"/>
      <c r="I14" s="1"/>
      <c r="J14" s="6"/>
      <c r="K14" s="2"/>
      <c r="L14" s="13"/>
    </row>
    <row r="15" spans="1:12" ht="21" customHeight="1" x14ac:dyDescent="0.25">
      <c r="A15" s="288"/>
      <c r="B15" s="3"/>
      <c r="C15" s="112"/>
      <c r="D15" s="1">
        <f t="shared" si="2"/>
        <v>0</v>
      </c>
      <c r="E15" s="1">
        <f t="shared" si="3"/>
        <v>0</v>
      </c>
      <c r="F15" s="1"/>
      <c r="G15" s="1"/>
      <c r="H15" s="1"/>
      <c r="I15" s="1"/>
      <c r="J15" s="6"/>
      <c r="K15" s="2"/>
      <c r="L15" s="13"/>
    </row>
    <row r="16" spans="1:12" ht="15.6" hidden="1" customHeight="1" x14ac:dyDescent="0.25">
      <c r="A16" s="288"/>
      <c r="B16" s="3"/>
      <c r="C16" s="112"/>
      <c r="D16" s="1">
        <f t="shared" si="2"/>
        <v>0</v>
      </c>
      <c r="E16" s="1">
        <f t="shared" si="3"/>
        <v>0</v>
      </c>
      <c r="F16" s="1"/>
      <c r="G16" s="1"/>
      <c r="H16" s="1"/>
      <c r="I16" s="1"/>
      <c r="J16" s="6"/>
      <c r="K16" s="2"/>
      <c r="L16" s="13"/>
    </row>
    <row r="17" spans="1:12" ht="15.6" hidden="1" customHeight="1" x14ac:dyDescent="0.25">
      <c r="A17" s="288"/>
      <c r="B17" s="3"/>
      <c r="C17" s="112"/>
      <c r="D17" s="1">
        <f t="shared" si="2"/>
        <v>0</v>
      </c>
      <c r="E17" s="1">
        <f t="shared" si="3"/>
        <v>0</v>
      </c>
      <c r="F17" s="1"/>
      <c r="G17" s="1"/>
      <c r="H17" s="1"/>
      <c r="I17" s="1"/>
      <c r="J17" s="6"/>
      <c r="K17" s="2"/>
      <c r="L17" s="13"/>
    </row>
    <row r="18" spans="1:12" ht="15.6" hidden="1" customHeight="1" x14ac:dyDescent="0.25">
      <c r="A18" s="265"/>
      <c r="B18" s="18"/>
      <c r="C18" s="116"/>
      <c r="D18" s="19">
        <f t="shared" si="2"/>
        <v>0</v>
      </c>
      <c r="E18" s="19">
        <f t="shared" si="3"/>
        <v>0</v>
      </c>
      <c r="F18" s="19"/>
      <c r="G18" s="19"/>
      <c r="H18" s="19"/>
      <c r="I18" s="19"/>
      <c r="J18" s="117"/>
      <c r="K18" s="114"/>
      <c r="L18" s="13"/>
    </row>
    <row r="19" spans="1:12" ht="20.45" customHeight="1" thickBot="1" x14ac:dyDescent="0.3">
      <c r="A19" s="131"/>
      <c r="B19" s="131"/>
      <c r="C19" s="132">
        <f>SUM(C13:C18)</f>
        <v>0</v>
      </c>
      <c r="D19" s="133">
        <f>SUM(D13:D18)</f>
        <v>0</v>
      </c>
      <c r="E19" s="134"/>
      <c r="F19" s="292" t="s">
        <v>18</v>
      </c>
      <c r="G19" s="292"/>
      <c r="H19" s="292"/>
      <c r="I19" s="292"/>
      <c r="J19" s="293"/>
      <c r="K19" s="135">
        <f>D19</f>
        <v>0</v>
      </c>
      <c r="L19" s="13" t="str">
        <f>IF(K19&gt;0,K19,"")</f>
        <v/>
      </c>
    </row>
    <row r="20" spans="1:12" ht="20.45" customHeight="1" x14ac:dyDescent="0.25">
      <c r="A20" s="267"/>
      <c r="B20" s="4"/>
      <c r="C20" s="118"/>
      <c r="D20" s="20">
        <f t="shared" ref="D20:D25" si="4">(E20/100)*C20</f>
        <v>0</v>
      </c>
      <c r="E20" s="20">
        <f>SUM(F20:J20)</f>
        <v>0</v>
      </c>
      <c r="F20" s="20"/>
      <c r="G20" s="20"/>
      <c r="H20" s="20"/>
      <c r="I20" s="20"/>
      <c r="J20" s="20"/>
      <c r="K20" s="115"/>
      <c r="L20" s="13"/>
    </row>
    <row r="21" spans="1:12" ht="20.45" customHeight="1" x14ac:dyDescent="0.25">
      <c r="A21" s="288"/>
      <c r="B21" s="3"/>
      <c r="C21" s="112"/>
      <c r="D21" s="1">
        <f t="shared" si="4"/>
        <v>0</v>
      </c>
      <c r="E21" s="1">
        <f t="shared" ref="E21:E25" si="5">SUM(F21:J21)</f>
        <v>0</v>
      </c>
      <c r="F21" s="1"/>
      <c r="G21" s="1"/>
      <c r="H21" s="1"/>
      <c r="I21" s="1"/>
      <c r="J21" s="6"/>
      <c r="K21" s="2"/>
      <c r="L21" s="13"/>
    </row>
    <row r="22" spans="1:12" ht="20.45" customHeight="1" x14ac:dyDescent="0.25">
      <c r="A22" s="288"/>
      <c r="B22" s="3"/>
      <c r="C22" s="112"/>
      <c r="D22" s="1">
        <f t="shared" si="4"/>
        <v>0</v>
      </c>
      <c r="E22" s="1">
        <f t="shared" si="5"/>
        <v>0</v>
      </c>
      <c r="F22" s="1"/>
      <c r="G22" s="1"/>
      <c r="H22" s="1"/>
      <c r="I22" s="1"/>
      <c r="J22" s="6"/>
      <c r="K22" s="2"/>
      <c r="L22" s="13"/>
    </row>
    <row r="23" spans="1:12" ht="20.45" hidden="1" customHeight="1" x14ac:dyDescent="0.25">
      <c r="A23" s="288"/>
      <c r="B23" s="3"/>
      <c r="C23" s="112"/>
      <c r="D23" s="1">
        <f t="shared" si="4"/>
        <v>0</v>
      </c>
      <c r="E23" s="1">
        <f t="shared" si="5"/>
        <v>0</v>
      </c>
      <c r="F23" s="1"/>
      <c r="G23" s="1"/>
      <c r="H23" s="1"/>
      <c r="I23" s="1"/>
      <c r="J23" s="6"/>
      <c r="K23" s="2"/>
      <c r="L23" s="13"/>
    </row>
    <row r="24" spans="1:12" ht="20.45" hidden="1" customHeight="1" x14ac:dyDescent="0.25">
      <c r="A24" s="288"/>
      <c r="B24" s="3"/>
      <c r="C24" s="112"/>
      <c r="D24" s="1">
        <f t="shared" si="4"/>
        <v>0</v>
      </c>
      <c r="E24" s="1">
        <f t="shared" si="5"/>
        <v>0</v>
      </c>
      <c r="F24" s="1"/>
      <c r="G24" s="1"/>
      <c r="H24" s="1"/>
      <c r="I24" s="1"/>
      <c r="J24" s="6"/>
      <c r="K24" s="2"/>
      <c r="L24" s="13"/>
    </row>
    <row r="25" spans="1:12" ht="20.45" hidden="1" customHeight="1" x14ac:dyDescent="0.25">
      <c r="A25" s="265"/>
      <c r="B25" s="18"/>
      <c r="C25" s="116"/>
      <c r="D25" s="19">
        <f t="shared" si="4"/>
        <v>0</v>
      </c>
      <c r="E25" s="19">
        <f t="shared" si="5"/>
        <v>0</v>
      </c>
      <c r="F25" s="19"/>
      <c r="G25" s="19"/>
      <c r="H25" s="19"/>
      <c r="I25" s="19"/>
      <c r="J25" s="117"/>
      <c r="K25" s="114"/>
      <c r="L25" s="13"/>
    </row>
    <row r="26" spans="1:12" ht="20.45" customHeight="1" thickBot="1" x14ac:dyDescent="0.3">
      <c r="A26" s="131"/>
      <c r="B26" s="131"/>
      <c r="C26" s="132">
        <f>SUM(C20:C25)</f>
        <v>0</v>
      </c>
      <c r="D26" s="133">
        <f>SUM(D20:D25)</f>
        <v>0</v>
      </c>
      <c r="E26" s="134"/>
      <c r="F26" s="292" t="s">
        <v>18</v>
      </c>
      <c r="G26" s="292"/>
      <c r="H26" s="292"/>
      <c r="I26" s="292"/>
      <c r="J26" s="293"/>
      <c r="K26" s="135">
        <f>D26</f>
        <v>0</v>
      </c>
      <c r="L26" s="13" t="str">
        <f>IF(K26&gt;0,K26,"")</f>
        <v/>
      </c>
    </row>
    <row r="27" spans="1:12" ht="12.6" hidden="1" customHeight="1" x14ac:dyDescent="0.25">
      <c r="A27" s="267"/>
      <c r="B27" s="4"/>
      <c r="C27" s="118"/>
      <c r="D27" s="20">
        <f t="shared" ref="D27:D32" si="6">(E27/100)*C27</f>
        <v>0</v>
      </c>
      <c r="E27" s="20">
        <f>SUM(F27:J27)</f>
        <v>0</v>
      </c>
      <c r="F27" s="20"/>
      <c r="G27" s="20"/>
      <c r="H27" s="20"/>
      <c r="I27" s="20"/>
      <c r="J27" s="20"/>
      <c r="K27" s="115"/>
      <c r="L27" s="13"/>
    </row>
    <row r="28" spans="1:12" ht="12.6" hidden="1" customHeight="1" x14ac:dyDescent="0.25">
      <c r="A28" s="288"/>
      <c r="B28" s="3"/>
      <c r="C28" s="112"/>
      <c r="D28" s="1">
        <f t="shared" si="6"/>
        <v>0</v>
      </c>
      <c r="E28" s="1">
        <f t="shared" ref="E28:E32" si="7">SUM(F28:J28)</f>
        <v>0</v>
      </c>
      <c r="F28" s="1"/>
      <c r="G28" s="1"/>
      <c r="H28" s="1"/>
      <c r="I28" s="1"/>
      <c r="J28" s="6"/>
      <c r="K28" s="2"/>
      <c r="L28" s="13"/>
    </row>
    <row r="29" spans="1:12" ht="12.6" hidden="1" customHeight="1" x14ac:dyDescent="0.25">
      <c r="A29" s="288"/>
      <c r="B29" s="3"/>
      <c r="C29" s="112"/>
      <c r="D29" s="1">
        <f t="shared" si="6"/>
        <v>0</v>
      </c>
      <c r="E29" s="1">
        <f t="shared" si="7"/>
        <v>0</v>
      </c>
      <c r="F29" s="1"/>
      <c r="G29" s="1"/>
      <c r="H29" s="1"/>
      <c r="I29" s="1"/>
      <c r="J29" s="6"/>
      <c r="K29" s="2"/>
      <c r="L29" s="13"/>
    </row>
    <row r="30" spans="1:12" ht="12.6" hidden="1" customHeight="1" x14ac:dyDescent="0.25">
      <c r="A30" s="288"/>
      <c r="B30" s="3"/>
      <c r="C30" s="112"/>
      <c r="D30" s="1">
        <f t="shared" si="6"/>
        <v>0</v>
      </c>
      <c r="E30" s="1">
        <f t="shared" si="7"/>
        <v>0</v>
      </c>
      <c r="F30" s="1"/>
      <c r="G30" s="1"/>
      <c r="H30" s="1"/>
      <c r="I30" s="1"/>
      <c r="J30" s="6"/>
      <c r="K30" s="2"/>
      <c r="L30" s="13"/>
    </row>
    <row r="31" spans="1:12" ht="12.6" hidden="1" customHeight="1" x14ac:dyDescent="0.25">
      <c r="A31" s="288"/>
      <c r="B31" s="3"/>
      <c r="C31" s="112"/>
      <c r="D31" s="1">
        <f t="shared" si="6"/>
        <v>0</v>
      </c>
      <c r="E31" s="1">
        <f t="shared" si="7"/>
        <v>0</v>
      </c>
      <c r="F31" s="1"/>
      <c r="G31" s="1"/>
      <c r="H31" s="1"/>
      <c r="I31" s="1"/>
      <c r="J31" s="6"/>
      <c r="K31" s="2"/>
      <c r="L31" s="13"/>
    </row>
    <row r="32" spans="1:12" ht="12.6" hidden="1" customHeight="1" x14ac:dyDescent="0.25">
      <c r="A32" s="265"/>
      <c r="B32" s="18"/>
      <c r="C32" s="116"/>
      <c r="D32" s="19">
        <f t="shared" si="6"/>
        <v>0</v>
      </c>
      <c r="E32" s="19">
        <f t="shared" si="7"/>
        <v>0</v>
      </c>
      <c r="F32" s="19"/>
      <c r="G32" s="19"/>
      <c r="H32" s="19"/>
      <c r="I32" s="19"/>
      <c r="J32" s="117"/>
      <c r="K32" s="114"/>
      <c r="L32" s="13"/>
    </row>
    <row r="33" spans="1:12" ht="12.6" hidden="1" customHeight="1" thickBot="1" x14ac:dyDescent="0.3">
      <c r="A33" s="131"/>
      <c r="B33" s="131"/>
      <c r="C33" s="132">
        <f>SUM(C27:C32)</f>
        <v>0</v>
      </c>
      <c r="D33" s="133">
        <f>SUM(D27:D32)</f>
        <v>0</v>
      </c>
      <c r="E33" s="134"/>
      <c r="F33" s="292" t="s">
        <v>18</v>
      </c>
      <c r="G33" s="292"/>
      <c r="H33" s="292"/>
      <c r="I33" s="292"/>
      <c r="J33" s="293"/>
      <c r="K33" s="135">
        <f>D33</f>
        <v>0</v>
      </c>
      <c r="L33" s="13" t="str">
        <f>IF(K33&gt;0,K33,"")</f>
        <v/>
      </c>
    </row>
    <row r="34" spans="1:12" ht="12.6" hidden="1" customHeight="1" x14ac:dyDescent="0.25">
      <c r="A34" s="267"/>
      <c r="B34" s="4"/>
      <c r="C34" s="118"/>
      <c r="D34" s="20">
        <f t="shared" ref="D34:D39" si="8">(E34/100)*C34</f>
        <v>0</v>
      </c>
      <c r="E34" s="20">
        <f>SUM(F34:J34)</f>
        <v>0</v>
      </c>
      <c r="F34" s="20"/>
      <c r="G34" s="20"/>
      <c r="H34" s="20"/>
      <c r="I34" s="20"/>
      <c r="J34" s="20"/>
      <c r="K34" s="115"/>
      <c r="L34" s="13"/>
    </row>
    <row r="35" spans="1:12" ht="12.6" hidden="1" customHeight="1" x14ac:dyDescent="0.25">
      <c r="A35" s="288"/>
      <c r="B35" s="3"/>
      <c r="C35" s="112"/>
      <c r="D35" s="1">
        <f t="shared" si="8"/>
        <v>0</v>
      </c>
      <c r="E35" s="1">
        <f t="shared" ref="E35:E39" si="9">SUM(F35:J35)</f>
        <v>0</v>
      </c>
      <c r="F35" s="1"/>
      <c r="G35" s="1"/>
      <c r="H35" s="1"/>
      <c r="I35" s="1"/>
      <c r="J35" s="6"/>
      <c r="K35" s="2"/>
      <c r="L35" s="13"/>
    </row>
    <row r="36" spans="1:12" ht="12.6" hidden="1" customHeight="1" x14ac:dyDescent="0.25">
      <c r="A36" s="288"/>
      <c r="B36" s="3"/>
      <c r="C36" s="112"/>
      <c r="D36" s="1">
        <f t="shared" si="8"/>
        <v>0</v>
      </c>
      <c r="E36" s="1">
        <f t="shared" si="9"/>
        <v>0</v>
      </c>
      <c r="F36" s="1"/>
      <c r="G36" s="1"/>
      <c r="H36" s="1"/>
      <c r="I36" s="1"/>
      <c r="J36" s="6"/>
      <c r="K36" s="2"/>
      <c r="L36" s="13"/>
    </row>
    <row r="37" spans="1:12" ht="12.6" hidden="1" customHeight="1" x14ac:dyDescent="0.25">
      <c r="A37" s="288"/>
      <c r="B37" s="3"/>
      <c r="C37" s="112"/>
      <c r="D37" s="1">
        <f t="shared" si="8"/>
        <v>0</v>
      </c>
      <c r="E37" s="1">
        <f t="shared" si="9"/>
        <v>0</v>
      </c>
      <c r="F37" s="1"/>
      <c r="G37" s="1"/>
      <c r="H37" s="1"/>
      <c r="I37" s="1"/>
      <c r="J37" s="6"/>
      <c r="K37" s="2"/>
      <c r="L37" s="13"/>
    </row>
    <row r="38" spans="1:12" ht="12.6" hidden="1" customHeight="1" x14ac:dyDescent="0.25">
      <c r="A38" s="288"/>
      <c r="B38" s="3"/>
      <c r="C38" s="112"/>
      <c r="D38" s="1">
        <f t="shared" si="8"/>
        <v>0</v>
      </c>
      <c r="E38" s="1">
        <f t="shared" si="9"/>
        <v>0</v>
      </c>
      <c r="F38" s="1"/>
      <c r="G38" s="1"/>
      <c r="H38" s="1"/>
      <c r="I38" s="1"/>
      <c r="J38" s="6"/>
      <c r="K38" s="2"/>
      <c r="L38" s="13"/>
    </row>
    <row r="39" spans="1:12" ht="12.6" hidden="1" customHeight="1" x14ac:dyDescent="0.25">
      <c r="A39" s="265"/>
      <c r="B39" s="18"/>
      <c r="C39" s="116"/>
      <c r="D39" s="19">
        <f t="shared" si="8"/>
        <v>0</v>
      </c>
      <c r="E39" s="19">
        <f t="shared" si="9"/>
        <v>0</v>
      </c>
      <c r="F39" s="19"/>
      <c r="G39" s="19"/>
      <c r="H39" s="19"/>
      <c r="I39" s="19"/>
      <c r="J39" s="117"/>
      <c r="K39" s="114"/>
      <c r="L39" s="13"/>
    </row>
    <row r="40" spans="1:12" ht="12.6" hidden="1" customHeight="1" thickBot="1" x14ac:dyDescent="0.3">
      <c r="A40" s="131"/>
      <c r="B40" s="131"/>
      <c r="C40" s="132">
        <f>SUM(C34:C39)</f>
        <v>0</v>
      </c>
      <c r="D40" s="133">
        <f>SUM(D34:D39)</f>
        <v>0</v>
      </c>
      <c r="E40" s="134"/>
      <c r="F40" s="292" t="s">
        <v>18</v>
      </c>
      <c r="G40" s="292"/>
      <c r="H40" s="292"/>
      <c r="I40" s="292"/>
      <c r="J40" s="293"/>
      <c r="K40" s="135">
        <f>D40</f>
        <v>0</v>
      </c>
      <c r="L40" s="13" t="str">
        <f>IF(K40&gt;0,K40,"")</f>
        <v/>
      </c>
    </row>
    <row r="41" spans="1:12" ht="12.6" hidden="1" customHeight="1" x14ac:dyDescent="0.25">
      <c r="A41" s="267"/>
      <c r="B41" s="4"/>
      <c r="C41" s="118"/>
      <c r="D41" s="20">
        <f t="shared" ref="D41:D46" si="10">(E41/100)*C41</f>
        <v>0</v>
      </c>
      <c r="E41" s="20">
        <f>SUM(F41:J41)</f>
        <v>0</v>
      </c>
      <c r="F41" s="20"/>
      <c r="G41" s="20"/>
      <c r="H41" s="20"/>
      <c r="I41" s="20"/>
      <c r="J41" s="20"/>
      <c r="K41" s="115"/>
      <c r="L41" s="13"/>
    </row>
    <row r="42" spans="1:12" ht="12.6" hidden="1" customHeight="1" x14ac:dyDescent="0.25">
      <c r="A42" s="288"/>
      <c r="B42" s="3"/>
      <c r="C42" s="112"/>
      <c r="D42" s="1">
        <f t="shared" si="10"/>
        <v>0</v>
      </c>
      <c r="E42" s="1">
        <f t="shared" ref="E42:E46" si="11">SUM(F42:J42)</f>
        <v>0</v>
      </c>
      <c r="F42" s="1"/>
      <c r="G42" s="1"/>
      <c r="H42" s="1"/>
      <c r="I42" s="1"/>
      <c r="J42" s="6"/>
      <c r="K42" s="2"/>
      <c r="L42" s="13"/>
    </row>
    <row r="43" spans="1:12" ht="12.6" hidden="1" customHeight="1" x14ac:dyDescent="0.25">
      <c r="A43" s="288"/>
      <c r="B43" s="3"/>
      <c r="C43" s="112"/>
      <c r="D43" s="1">
        <f t="shared" si="10"/>
        <v>0</v>
      </c>
      <c r="E43" s="1">
        <f t="shared" si="11"/>
        <v>0</v>
      </c>
      <c r="F43" s="1"/>
      <c r="G43" s="1"/>
      <c r="H43" s="1"/>
      <c r="I43" s="1"/>
      <c r="J43" s="6"/>
      <c r="K43" s="2"/>
      <c r="L43" s="13"/>
    </row>
    <row r="44" spans="1:12" ht="12.6" hidden="1" customHeight="1" x14ac:dyDescent="0.25">
      <c r="A44" s="288"/>
      <c r="B44" s="3"/>
      <c r="C44" s="112"/>
      <c r="D44" s="1">
        <f t="shared" si="10"/>
        <v>0</v>
      </c>
      <c r="E44" s="1">
        <f t="shared" si="11"/>
        <v>0</v>
      </c>
      <c r="F44" s="1"/>
      <c r="G44" s="1"/>
      <c r="H44" s="1"/>
      <c r="I44" s="1"/>
      <c r="J44" s="6"/>
      <c r="K44" s="2"/>
      <c r="L44" s="13"/>
    </row>
    <row r="45" spans="1:12" ht="12.6" hidden="1" customHeight="1" x14ac:dyDescent="0.25">
      <c r="A45" s="288"/>
      <c r="B45" s="3"/>
      <c r="C45" s="112"/>
      <c r="D45" s="1">
        <f t="shared" si="10"/>
        <v>0</v>
      </c>
      <c r="E45" s="1">
        <f t="shared" si="11"/>
        <v>0</v>
      </c>
      <c r="F45" s="1"/>
      <c r="G45" s="1"/>
      <c r="H45" s="1"/>
      <c r="I45" s="1"/>
      <c r="J45" s="6"/>
      <c r="K45" s="2"/>
      <c r="L45" s="13"/>
    </row>
    <row r="46" spans="1:12" ht="12.6" hidden="1" customHeight="1" x14ac:dyDescent="0.25">
      <c r="A46" s="265"/>
      <c r="B46" s="18"/>
      <c r="C46" s="116"/>
      <c r="D46" s="19">
        <f t="shared" si="10"/>
        <v>0</v>
      </c>
      <c r="E46" s="19">
        <f t="shared" si="11"/>
        <v>0</v>
      </c>
      <c r="F46" s="19"/>
      <c r="G46" s="19"/>
      <c r="H46" s="19"/>
      <c r="I46" s="19"/>
      <c r="J46" s="117"/>
      <c r="K46" s="114"/>
      <c r="L46" s="13"/>
    </row>
    <row r="47" spans="1:12" ht="12.6" hidden="1" customHeight="1" thickBot="1" x14ac:dyDescent="0.3">
      <c r="A47" s="131"/>
      <c r="B47" s="131"/>
      <c r="C47" s="132">
        <f>SUM(C41:C46)</f>
        <v>0</v>
      </c>
      <c r="D47" s="133">
        <f>SUM(D41:D46)</f>
        <v>0</v>
      </c>
      <c r="E47" s="134"/>
      <c r="F47" s="292" t="s">
        <v>18</v>
      </c>
      <c r="G47" s="292"/>
      <c r="H47" s="292"/>
      <c r="I47" s="292"/>
      <c r="J47" s="293"/>
      <c r="K47" s="135">
        <f>D47</f>
        <v>0</v>
      </c>
      <c r="L47" s="13" t="str">
        <f>IF(K47&gt;0,K47,"")</f>
        <v/>
      </c>
    </row>
    <row r="48" spans="1:12" ht="12.6" hidden="1" customHeight="1" x14ac:dyDescent="0.25">
      <c r="A48" s="267"/>
      <c r="B48" s="4"/>
      <c r="C48" s="118"/>
      <c r="D48" s="20">
        <f t="shared" ref="D48:D53" si="12">(E48/100)*C48</f>
        <v>0</v>
      </c>
      <c r="E48" s="20">
        <f>SUM(F48:J48)</f>
        <v>0</v>
      </c>
      <c r="F48" s="20"/>
      <c r="G48" s="20"/>
      <c r="H48" s="20"/>
      <c r="I48" s="20"/>
      <c r="J48" s="20"/>
      <c r="K48" s="115"/>
      <c r="L48" s="13"/>
    </row>
    <row r="49" spans="1:12" ht="12.6" hidden="1" customHeight="1" x14ac:dyDescent="0.25">
      <c r="A49" s="288"/>
      <c r="B49" s="3"/>
      <c r="C49" s="112"/>
      <c r="D49" s="1">
        <f t="shared" si="12"/>
        <v>0</v>
      </c>
      <c r="E49" s="1">
        <f t="shared" ref="E49:E53" si="13">SUM(F49:J49)</f>
        <v>0</v>
      </c>
      <c r="F49" s="1"/>
      <c r="G49" s="1"/>
      <c r="H49" s="1"/>
      <c r="I49" s="1"/>
      <c r="J49" s="6"/>
      <c r="K49" s="2"/>
      <c r="L49" s="13"/>
    </row>
    <row r="50" spans="1:12" ht="12.6" hidden="1" customHeight="1" x14ac:dyDescent="0.25">
      <c r="A50" s="288"/>
      <c r="B50" s="3"/>
      <c r="C50" s="112"/>
      <c r="D50" s="1">
        <f t="shared" si="12"/>
        <v>0</v>
      </c>
      <c r="E50" s="1">
        <f t="shared" si="13"/>
        <v>0</v>
      </c>
      <c r="F50" s="1"/>
      <c r="G50" s="1"/>
      <c r="H50" s="1"/>
      <c r="I50" s="1"/>
      <c r="J50" s="6"/>
      <c r="K50" s="2"/>
      <c r="L50" s="13"/>
    </row>
    <row r="51" spans="1:12" ht="12.6" hidden="1" customHeight="1" x14ac:dyDescent="0.25">
      <c r="A51" s="288"/>
      <c r="B51" s="3"/>
      <c r="C51" s="112"/>
      <c r="D51" s="1">
        <f t="shared" si="12"/>
        <v>0</v>
      </c>
      <c r="E51" s="1">
        <f t="shared" si="13"/>
        <v>0</v>
      </c>
      <c r="F51" s="1"/>
      <c r="G51" s="1"/>
      <c r="H51" s="1"/>
      <c r="I51" s="1"/>
      <c r="J51" s="6"/>
      <c r="K51" s="2"/>
      <c r="L51" s="13"/>
    </row>
    <row r="52" spans="1:12" ht="12.6" hidden="1" customHeight="1" x14ac:dyDescent="0.25">
      <c r="A52" s="288"/>
      <c r="B52" s="3"/>
      <c r="C52" s="112"/>
      <c r="D52" s="1">
        <f t="shared" si="12"/>
        <v>0</v>
      </c>
      <c r="E52" s="1">
        <f t="shared" si="13"/>
        <v>0</v>
      </c>
      <c r="F52" s="1"/>
      <c r="G52" s="1"/>
      <c r="H52" s="1"/>
      <c r="I52" s="1"/>
      <c r="J52" s="6"/>
      <c r="K52" s="2"/>
      <c r="L52" s="13"/>
    </row>
    <row r="53" spans="1:12" ht="12.6" hidden="1" customHeight="1" x14ac:dyDescent="0.25">
      <c r="A53" s="265"/>
      <c r="B53" s="18"/>
      <c r="C53" s="116"/>
      <c r="D53" s="19">
        <f t="shared" si="12"/>
        <v>0</v>
      </c>
      <c r="E53" s="19">
        <f t="shared" si="13"/>
        <v>0</v>
      </c>
      <c r="F53" s="19"/>
      <c r="G53" s="19"/>
      <c r="H53" s="19"/>
      <c r="I53" s="19"/>
      <c r="J53" s="117"/>
      <c r="K53" s="114"/>
      <c r="L53" s="13"/>
    </row>
    <row r="54" spans="1:12" ht="12.6" hidden="1" customHeight="1" thickBot="1" x14ac:dyDescent="0.3">
      <c r="A54" s="131"/>
      <c r="B54" s="131"/>
      <c r="C54" s="132">
        <f>SUM(C48:C53)</f>
        <v>0</v>
      </c>
      <c r="D54" s="133">
        <f>SUM(D48:D53)</f>
        <v>0</v>
      </c>
      <c r="E54" s="134"/>
      <c r="F54" s="292" t="s">
        <v>18</v>
      </c>
      <c r="G54" s="292"/>
      <c r="H54" s="292"/>
      <c r="I54" s="292"/>
      <c r="J54" s="293"/>
      <c r="K54" s="135">
        <f>D54</f>
        <v>0</v>
      </c>
      <c r="L54" s="13" t="str">
        <f>IF(K54&gt;0,K54,"")</f>
        <v/>
      </c>
    </row>
    <row r="55" spans="1:12" ht="12.6" hidden="1" customHeight="1" x14ac:dyDescent="0.25">
      <c r="A55" s="267"/>
      <c r="B55" s="4"/>
      <c r="C55" s="118"/>
      <c r="D55" s="20">
        <f t="shared" ref="D55:D60" si="14">(E55/100)*C55</f>
        <v>0</v>
      </c>
      <c r="E55" s="20">
        <f>SUM(F55:J55)</f>
        <v>0</v>
      </c>
      <c r="F55" s="20"/>
      <c r="G55" s="20"/>
      <c r="H55" s="20"/>
      <c r="I55" s="20"/>
      <c r="J55" s="20"/>
      <c r="K55" s="115"/>
      <c r="L55" s="13"/>
    </row>
    <row r="56" spans="1:12" ht="12.6" hidden="1" customHeight="1" x14ac:dyDescent="0.25">
      <c r="A56" s="288"/>
      <c r="B56" s="3"/>
      <c r="C56" s="112"/>
      <c r="D56" s="1">
        <f t="shared" si="14"/>
        <v>0</v>
      </c>
      <c r="E56" s="1">
        <f t="shared" ref="E56:E60" si="15">SUM(F56:J56)</f>
        <v>0</v>
      </c>
      <c r="F56" s="1"/>
      <c r="G56" s="1"/>
      <c r="H56" s="1"/>
      <c r="I56" s="1"/>
      <c r="J56" s="6"/>
      <c r="K56" s="2"/>
      <c r="L56" s="13"/>
    </row>
    <row r="57" spans="1:12" ht="12.6" hidden="1" customHeight="1" x14ac:dyDescent="0.25">
      <c r="A57" s="288"/>
      <c r="B57" s="3"/>
      <c r="C57" s="112"/>
      <c r="D57" s="1">
        <f t="shared" si="14"/>
        <v>0</v>
      </c>
      <c r="E57" s="1">
        <f t="shared" si="15"/>
        <v>0</v>
      </c>
      <c r="F57" s="1"/>
      <c r="G57" s="1"/>
      <c r="H57" s="1"/>
      <c r="I57" s="1"/>
      <c r="J57" s="6"/>
      <c r="K57" s="2"/>
      <c r="L57" s="13"/>
    </row>
    <row r="58" spans="1:12" ht="12.6" hidden="1" customHeight="1" x14ac:dyDescent="0.25">
      <c r="A58" s="288"/>
      <c r="B58" s="3"/>
      <c r="C58" s="112"/>
      <c r="D58" s="1">
        <f t="shared" si="14"/>
        <v>0</v>
      </c>
      <c r="E58" s="1">
        <f t="shared" si="15"/>
        <v>0</v>
      </c>
      <c r="F58" s="1"/>
      <c r="G58" s="1"/>
      <c r="H58" s="1"/>
      <c r="I58" s="1"/>
      <c r="J58" s="6"/>
      <c r="K58" s="2"/>
      <c r="L58" s="13"/>
    </row>
    <row r="59" spans="1:12" ht="12.6" hidden="1" customHeight="1" x14ac:dyDescent="0.25">
      <c r="A59" s="288"/>
      <c r="B59" s="3"/>
      <c r="C59" s="112"/>
      <c r="D59" s="1">
        <f t="shared" si="14"/>
        <v>0</v>
      </c>
      <c r="E59" s="1">
        <f t="shared" si="15"/>
        <v>0</v>
      </c>
      <c r="F59" s="1"/>
      <c r="G59" s="1"/>
      <c r="H59" s="1"/>
      <c r="I59" s="1"/>
      <c r="J59" s="6"/>
      <c r="K59" s="2"/>
      <c r="L59" s="13"/>
    </row>
    <row r="60" spans="1:12" ht="12.6" hidden="1" customHeight="1" x14ac:dyDescent="0.25">
      <c r="A60" s="265"/>
      <c r="B60" s="18"/>
      <c r="C60" s="116"/>
      <c r="D60" s="19">
        <f t="shared" si="14"/>
        <v>0</v>
      </c>
      <c r="E60" s="19">
        <f t="shared" si="15"/>
        <v>0</v>
      </c>
      <c r="F60" s="19"/>
      <c r="G60" s="19"/>
      <c r="H60" s="19"/>
      <c r="I60" s="19"/>
      <c r="J60" s="117"/>
      <c r="K60" s="114"/>
      <c r="L60" s="13"/>
    </row>
    <row r="61" spans="1:12" ht="12.6" hidden="1" customHeight="1" thickBot="1" x14ac:dyDescent="0.3">
      <c r="A61" s="131"/>
      <c r="B61" s="131"/>
      <c r="C61" s="132">
        <f>SUM(C55:C60)</f>
        <v>0</v>
      </c>
      <c r="D61" s="133">
        <f>SUM(D55:D60)</f>
        <v>0</v>
      </c>
      <c r="E61" s="134"/>
      <c r="F61" s="292" t="s">
        <v>18</v>
      </c>
      <c r="G61" s="292"/>
      <c r="H61" s="292"/>
      <c r="I61" s="292"/>
      <c r="J61" s="293"/>
      <c r="K61" s="135">
        <f>D61</f>
        <v>0</v>
      </c>
      <c r="L61" s="13" t="str">
        <f>IF(K61&gt;0,K61,"")</f>
        <v/>
      </c>
    </row>
    <row r="62" spans="1:12" ht="12.6" hidden="1" customHeight="1" x14ac:dyDescent="0.25">
      <c r="A62" s="267"/>
      <c r="B62" s="4"/>
      <c r="C62" s="118"/>
      <c r="D62" s="20">
        <f t="shared" ref="D62:D67" si="16">(E62/100)*C62</f>
        <v>0</v>
      </c>
      <c r="E62" s="20">
        <f>SUM(F62:J62)</f>
        <v>0</v>
      </c>
      <c r="F62" s="20"/>
      <c r="G62" s="20"/>
      <c r="H62" s="20"/>
      <c r="I62" s="20"/>
      <c r="J62" s="20"/>
      <c r="K62" s="115"/>
      <c r="L62" s="13"/>
    </row>
    <row r="63" spans="1:12" ht="12.6" hidden="1" customHeight="1" x14ac:dyDescent="0.25">
      <c r="A63" s="288"/>
      <c r="B63" s="3"/>
      <c r="C63" s="112"/>
      <c r="D63" s="1">
        <f t="shared" si="16"/>
        <v>0</v>
      </c>
      <c r="E63" s="1">
        <f t="shared" ref="E63:E67" si="17">SUM(F63:J63)</f>
        <v>0</v>
      </c>
      <c r="F63" s="1"/>
      <c r="G63" s="1"/>
      <c r="H63" s="1"/>
      <c r="I63" s="1"/>
      <c r="J63" s="6"/>
      <c r="K63" s="2"/>
      <c r="L63" s="13"/>
    </row>
    <row r="64" spans="1:12" ht="12.6" hidden="1" customHeight="1" x14ac:dyDescent="0.25">
      <c r="A64" s="288"/>
      <c r="B64" s="3"/>
      <c r="C64" s="112"/>
      <c r="D64" s="1">
        <f t="shared" si="16"/>
        <v>0</v>
      </c>
      <c r="E64" s="1">
        <f t="shared" si="17"/>
        <v>0</v>
      </c>
      <c r="F64" s="1"/>
      <c r="G64" s="1"/>
      <c r="H64" s="1"/>
      <c r="I64" s="1"/>
      <c r="J64" s="6"/>
      <c r="K64" s="2"/>
      <c r="L64" s="13"/>
    </row>
    <row r="65" spans="1:12" ht="12.6" hidden="1" customHeight="1" x14ac:dyDescent="0.25">
      <c r="A65" s="288"/>
      <c r="B65" s="3"/>
      <c r="C65" s="112"/>
      <c r="D65" s="1">
        <f t="shared" si="16"/>
        <v>0</v>
      </c>
      <c r="E65" s="1">
        <f t="shared" si="17"/>
        <v>0</v>
      </c>
      <c r="F65" s="1"/>
      <c r="G65" s="1"/>
      <c r="H65" s="1"/>
      <c r="I65" s="1"/>
      <c r="J65" s="6"/>
      <c r="K65" s="2"/>
      <c r="L65" s="13"/>
    </row>
    <row r="66" spans="1:12" ht="12.6" hidden="1" customHeight="1" x14ac:dyDescent="0.25">
      <c r="A66" s="288"/>
      <c r="B66" s="3"/>
      <c r="C66" s="112"/>
      <c r="D66" s="1">
        <f t="shared" si="16"/>
        <v>0</v>
      </c>
      <c r="E66" s="1">
        <f t="shared" si="17"/>
        <v>0</v>
      </c>
      <c r="F66" s="1"/>
      <c r="G66" s="1"/>
      <c r="H66" s="1"/>
      <c r="I66" s="1"/>
      <c r="J66" s="6"/>
      <c r="K66" s="2"/>
      <c r="L66" s="13"/>
    </row>
    <row r="67" spans="1:12" ht="12.6" hidden="1" customHeight="1" x14ac:dyDescent="0.25">
      <c r="A67" s="265"/>
      <c r="B67" s="18"/>
      <c r="C67" s="116"/>
      <c r="D67" s="19">
        <f t="shared" si="16"/>
        <v>0</v>
      </c>
      <c r="E67" s="19">
        <f t="shared" si="17"/>
        <v>0</v>
      </c>
      <c r="F67" s="19"/>
      <c r="G67" s="19"/>
      <c r="H67" s="19"/>
      <c r="I67" s="19"/>
      <c r="J67" s="117"/>
      <c r="K67" s="114"/>
      <c r="L67" s="13"/>
    </row>
    <row r="68" spans="1:12" ht="12.6" hidden="1" customHeight="1" thickBot="1" x14ac:dyDescent="0.3">
      <c r="A68" s="131"/>
      <c r="B68" s="131"/>
      <c r="C68" s="132">
        <f>SUM(C62:C67)</f>
        <v>0</v>
      </c>
      <c r="D68" s="133">
        <f>SUM(D62:D67)</f>
        <v>0</v>
      </c>
      <c r="E68" s="134"/>
      <c r="F68" s="292" t="s">
        <v>18</v>
      </c>
      <c r="G68" s="292"/>
      <c r="H68" s="292"/>
      <c r="I68" s="292"/>
      <c r="J68" s="293"/>
      <c r="K68" s="135">
        <f>D68</f>
        <v>0</v>
      </c>
      <c r="L68" s="13" t="str">
        <f>IF(K68&gt;0,K68,"")</f>
        <v/>
      </c>
    </row>
    <row r="69" spans="1:12" ht="12.6" hidden="1" customHeight="1" x14ac:dyDescent="0.25">
      <c r="A69" s="267"/>
      <c r="B69" s="4"/>
      <c r="C69" s="118"/>
      <c r="D69" s="20">
        <f t="shared" ref="D69:D74" si="18">(E69/100)*C69</f>
        <v>0</v>
      </c>
      <c r="E69" s="20">
        <f>SUM(F69:J69)</f>
        <v>0</v>
      </c>
      <c r="F69" s="20"/>
      <c r="G69" s="20"/>
      <c r="H69" s="20"/>
      <c r="I69" s="20"/>
      <c r="J69" s="20"/>
      <c r="K69" s="115"/>
      <c r="L69" s="13"/>
    </row>
    <row r="70" spans="1:12" ht="12.6" hidden="1" customHeight="1" x14ac:dyDescent="0.25">
      <c r="A70" s="288"/>
      <c r="B70" s="3"/>
      <c r="C70" s="112"/>
      <c r="D70" s="1">
        <f t="shared" si="18"/>
        <v>0</v>
      </c>
      <c r="E70" s="1">
        <f t="shared" ref="E70:E74" si="19">SUM(F70:J70)</f>
        <v>0</v>
      </c>
      <c r="F70" s="1"/>
      <c r="G70" s="1"/>
      <c r="H70" s="1"/>
      <c r="I70" s="1"/>
      <c r="J70" s="6"/>
      <c r="K70" s="2"/>
      <c r="L70" s="13"/>
    </row>
    <row r="71" spans="1:12" ht="12.6" hidden="1" customHeight="1" x14ac:dyDescent="0.25">
      <c r="A71" s="288"/>
      <c r="B71" s="3"/>
      <c r="C71" s="112"/>
      <c r="D71" s="1">
        <f t="shared" si="18"/>
        <v>0</v>
      </c>
      <c r="E71" s="1">
        <f t="shared" si="19"/>
        <v>0</v>
      </c>
      <c r="F71" s="1"/>
      <c r="G71" s="1"/>
      <c r="H71" s="1"/>
      <c r="I71" s="1"/>
      <c r="J71" s="6"/>
      <c r="K71" s="2"/>
      <c r="L71" s="13"/>
    </row>
    <row r="72" spans="1:12" ht="12.6" hidden="1" customHeight="1" x14ac:dyDescent="0.25">
      <c r="A72" s="288"/>
      <c r="B72" s="3"/>
      <c r="C72" s="112"/>
      <c r="D72" s="1">
        <f t="shared" si="18"/>
        <v>0</v>
      </c>
      <c r="E72" s="1">
        <f t="shared" si="19"/>
        <v>0</v>
      </c>
      <c r="F72" s="1"/>
      <c r="G72" s="1"/>
      <c r="H72" s="1"/>
      <c r="I72" s="1"/>
      <c r="J72" s="6"/>
      <c r="K72" s="2"/>
      <c r="L72" s="13"/>
    </row>
    <row r="73" spans="1:12" ht="12.6" hidden="1" customHeight="1" x14ac:dyDescent="0.25">
      <c r="A73" s="288"/>
      <c r="B73" s="3"/>
      <c r="C73" s="112"/>
      <c r="D73" s="1">
        <f t="shared" si="18"/>
        <v>0</v>
      </c>
      <c r="E73" s="1">
        <f t="shared" si="19"/>
        <v>0</v>
      </c>
      <c r="F73" s="1"/>
      <c r="G73" s="1"/>
      <c r="H73" s="1"/>
      <c r="I73" s="1"/>
      <c r="J73" s="6"/>
      <c r="K73" s="2"/>
      <c r="L73" s="13"/>
    </row>
    <row r="74" spans="1:12" ht="12.6" hidden="1" customHeight="1" x14ac:dyDescent="0.25">
      <c r="A74" s="265"/>
      <c r="B74" s="18"/>
      <c r="C74" s="116"/>
      <c r="D74" s="19">
        <f t="shared" si="18"/>
        <v>0</v>
      </c>
      <c r="E74" s="19">
        <f t="shared" si="19"/>
        <v>0</v>
      </c>
      <c r="F74" s="19"/>
      <c r="G74" s="19"/>
      <c r="H74" s="19"/>
      <c r="I74" s="19"/>
      <c r="J74" s="117"/>
      <c r="K74" s="114"/>
      <c r="L74" s="13"/>
    </row>
    <row r="75" spans="1:12" ht="12.6" hidden="1" customHeight="1" thickBot="1" x14ac:dyDescent="0.3">
      <c r="A75" s="131"/>
      <c r="B75" s="131"/>
      <c r="C75" s="132">
        <f>SUM(C69:C74)</f>
        <v>0</v>
      </c>
      <c r="D75" s="133">
        <f>SUM(D69:D74)</f>
        <v>0</v>
      </c>
      <c r="E75" s="134"/>
      <c r="F75" s="292" t="s">
        <v>18</v>
      </c>
      <c r="G75" s="292"/>
      <c r="H75" s="292"/>
      <c r="I75" s="292"/>
      <c r="J75" s="293"/>
      <c r="K75" s="135">
        <f>D75</f>
        <v>0</v>
      </c>
      <c r="L75" s="13" t="str">
        <f>IF(K75&gt;0,K75,"")</f>
        <v/>
      </c>
    </row>
    <row r="76" spans="1:12" ht="12.6" hidden="1" customHeight="1" x14ac:dyDescent="0.25">
      <c r="A76" s="267"/>
      <c r="B76" s="4"/>
      <c r="C76" s="118"/>
      <c r="D76" s="20">
        <f t="shared" ref="D76:D81" si="20">(E76/100)*C76</f>
        <v>0</v>
      </c>
      <c r="E76" s="20">
        <f>SUM(F76:J76)</f>
        <v>0</v>
      </c>
      <c r="F76" s="20"/>
      <c r="G76" s="20"/>
      <c r="H76" s="20"/>
      <c r="I76" s="20"/>
      <c r="J76" s="20"/>
      <c r="K76" s="115"/>
      <c r="L76" s="13"/>
    </row>
    <row r="77" spans="1:12" ht="12.6" hidden="1" customHeight="1" x14ac:dyDescent="0.25">
      <c r="A77" s="288"/>
      <c r="B77" s="3"/>
      <c r="C77" s="112"/>
      <c r="D77" s="1">
        <f t="shared" si="20"/>
        <v>0</v>
      </c>
      <c r="E77" s="1">
        <f t="shared" ref="E77:E81" si="21">SUM(F77:J77)</f>
        <v>0</v>
      </c>
      <c r="F77" s="1"/>
      <c r="G77" s="1"/>
      <c r="H77" s="1"/>
      <c r="I77" s="1"/>
      <c r="J77" s="6"/>
      <c r="K77" s="2"/>
      <c r="L77" s="13"/>
    </row>
    <row r="78" spans="1:12" ht="12.6" hidden="1" customHeight="1" x14ac:dyDescent="0.25">
      <c r="A78" s="288"/>
      <c r="B78" s="3"/>
      <c r="C78" s="112"/>
      <c r="D78" s="1">
        <f t="shared" si="20"/>
        <v>0</v>
      </c>
      <c r="E78" s="1">
        <f t="shared" si="21"/>
        <v>0</v>
      </c>
      <c r="F78" s="1"/>
      <c r="G78" s="1"/>
      <c r="H78" s="1"/>
      <c r="I78" s="1"/>
      <c r="J78" s="6"/>
      <c r="K78" s="2"/>
      <c r="L78" s="13"/>
    </row>
    <row r="79" spans="1:12" ht="12.6" hidden="1" customHeight="1" x14ac:dyDescent="0.25">
      <c r="A79" s="288"/>
      <c r="B79" s="3"/>
      <c r="C79" s="112"/>
      <c r="D79" s="1">
        <f t="shared" si="20"/>
        <v>0</v>
      </c>
      <c r="E79" s="1">
        <f t="shared" si="21"/>
        <v>0</v>
      </c>
      <c r="F79" s="1"/>
      <c r="G79" s="1"/>
      <c r="H79" s="1"/>
      <c r="I79" s="1"/>
      <c r="J79" s="6"/>
      <c r="K79" s="2"/>
      <c r="L79" s="13"/>
    </row>
    <row r="80" spans="1:12" ht="12.6" hidden="1" customHeight="1" x14ac:dyDescent="0.25">
      <c r="A80" s="288"/>
      <c r="B80" s="3"/>
      <c r="C80" s="112"/>
      <c r="D80" s="1">
        <f t="shared" si="20"/>
        <v>0</v>
      </c>
      <c r="E80" s="1">
        <f t="shared" si="21"/>
        <v>0</v>
      </c>
      <c r="F80" s="1"/>
      <c r="G80" s="1"/>
      <c r="H80" s="1"/>
      <c r="I80" s="1"/>
      <c r="J80" s="6"/>
      <c r="K80" s="2"/>
      <c r="L80" s="13"/>
    </row>
    <row r="81" spans="1:12" ht="12.6" hidden="1" customHeight="1" x14ac:dyDescent="0.25">
      <c r="A81" s="265"/>
      <c r="B81" s="18"/>
      <c r="C81" s="116"/>
      <c r="D81" s="19">
        <f t="shared" si="20"/>
        <v>0</v>
      </c>
      <c r="E81" s="19">
        <f t="shared" si="21"/>
        <v>0</v>
      </c>
      <c r="F81" s="19"/>
      <c r="G81" s="19"/>
      <c r="H81" s="19"/>
      <c r="I81" s="19"/>
      <c r="J81" s="117"/>
      <c r="K81" s="114"/>
      <c r="L81" s="13"/>
    </row>
    <row r="82" spans="1:12" ht="12.6" hidden="1" customHeight="1" thickBot="1" x14ac:dyDescent="0.3">
      <c r="A82" s="131"/>
      <c r="B82" s="131"/>
      <c r="C82" s="132">
        <f>SUM(C76:C81)</f>
        <v>0</v>
      </c>
      <c r="D82" s="133">
        <f>SUM(D76:D81)</f>
        <v>0</v>
      </c>
      <c r="E82" s="134"/>
      <c r="F82" s="292" t="s">
        <v>18</v>
      </c>
      <c r="G82" s="292"/>
      <c r="H82" s="292"/>
      <c r="I82" s="292"/>
      <c r="J82" s="293"/>
      <c r="K82" s="135">
        <f>D82</f>
        <v>0</v>
      </c>
      <c r="L82" s="13" t="str">
        <f>IF(K82&gt;0,K82,"")</f>
        <v/>
      </c>
    </row>
    <row r="83" spans="1:12" ht="12.6" hidden="1" customHeight="1" x14ac:dyDescent="0.25">
      <c r="A83" s="267"/>
      <c r="B83" s="4"/>
      <c r="C83" s="118"/>
      <c r="D83" s="20">
        <f t="shared" ref="D83:D88" si="22">(E83/100)*C83</f>
        <v>0</v>
      </c>
      <c r="E83" s="20">
        <f>SUM(F83:J83)</f>
        <v>0</v>
      </c>
      <c r="F83" s="20"/>
      <c r="G83" s="20"/>
      <c r="H83" s="20"/>
      <c r="I83" s="20"/>
      <c r="J83" s="20"/>
      <c r="K83" s="115"/>
      <c r="L83" s="13"/>
    </row>
    <row r="84" spans="1:12" ht="12.6" hidden="1" customHeight="1" x14ac:dyDescent="0.25">
      <c r="A84" s="288"/>
      <c r="B84" s="3"/>
      <c r="C84" s="112"/>
      <c r="D84" s="1">
        <f t="shared" si="22"/>
        <v>0</v>
      </c>
      <c r="E84" s="1">
        <f t="shared" ref="E84:E88" si="23">SUM(F84:J84)</f>
        <v>0</v>
      </c>
      <c r="F84" s="1"/>
      <c r="G84" s="1"/>
      <c r="H84" s="1"/>
      <c r="I84" s="1"/>
      <c r="J84" s="6"/>
      <c r="K84" s="2"/>
      <c r="L84" s="13"/>
    </row>
    <row r="85" spans="1:12" ht="12.6" hidden="1" customHeight="1" x14ac:dyDescent="0.25">
      <c r="A85" s="288"/>
      <c r="B85" s="3"/>
      <c r="C85" s="112"/>
      <c r="D85" s="1">
        <f t="shared" si="22"/>
        <v>0</v>
      </c>
      <c r="E85" s="1">
        <f t="shared" si="23"/>
        <v>0</v>
      </c>
      <c r="F85" s="1"/>
      <c r="G85" s="1"/>
      <c r="H85" s="1"/>
      <c r="I85" s="1"/>
      <c r="J85" s="6"/>
      <c r="K85" s="2"/>
      <c r="L85" s="13"/>
    </row>
    <row r="86" spans="1:12" ht="12.6" hidden="1" customHeight="1" x14ac:dyDescent="0.25">
      <c r="A86" s="288"/>
      <c r="B86" s="3"/>
      <c r="C86" s="112"/>
      <c r="D86" s="1">
        <f t="shared" si="22"/>
        <v>0</v>
      </c>
      <c r="E86" s="1">
        <f t="shared" si="23"/>
        <v>0</v>
      </c>
      <c r="F86" s="1"/>
      <c r="G86" s="1"/>
      <c r="H86" s="1"/>
      <c r="I86" s="1"/>
      <c r="J86" s="6"/>
      <c r="K86" s="2"/>
      <c r="L86" s="13"/>
    </row>
    <row r="87" spans="1:12" ht="12.6" hidden="1" customHeight="1" x14ac:dyDescent="0.25">
      <c r="A87" s="288"/>
      <c r="B87" s="3"/>
      <c r="C87" s="112"/>
      <c r="D87" s="1">
        <f t="shared" si="22"/>
        <v>0</v>
      </c>
      <c r="E87" s="1">
        <f t="shared" si="23"/>
        <v>0</v>
      </c>
      <c r="F87" s="1"/>
      <c r="G87" s="1"/>
      <c r="H87" s="1"/>
      <c r="I87" s="1"/>
      <c r="J87" s="6"/>
      <c r="K87" s="2"/>
      <c r="L87" s="13"/>
    </row>
    <row r="88" spans="1:12" ht="12.6" hidden="1" customHeight="1" x14ac:dyDescent="0.25">
      <c r="A88" s="265"/>
      <c r="B88" s="18"/>
      <c r="C88" s="116"/>
      <c r="D88" s="19">
        <f t="shared" si="22"/>
        <v>0</v>
      </c>
      <c r="E88" s="19">
        <f t="shared" si="23"/>
        <v>0</v>
      </c>
      <c r="F88" s="19"/>
      <c r="G88" s="19"/>
      <c r="H88" s="19"/>
      <c r="I88" s="19"/>
      <c r="J88" s="117"/>
      <c r="K88" s="114"/>
      <c r="L88" s="13"/>
    </row>
    <row r="89" spans="1:12" ht="12.6" hidden="1" customHeight="1" thickBot="1" x14ac:dyDescent="0.3">
      <c r="A89" s="131"/>
      <c r="B89" s="131"/>
      <c r="C89" s="132">
        <f>SUM(C83:C88)</f>
        <v>0</v>
      </c>
      <c r="D89" s="133">
        <f>SUM(D83:D88)</f>
        <v>0</v>
      </c>
      <c r="E89" s="134"/>
      <c r="F89" s="292" t="s">
        <v>18</v>
      </c>
      <c r="G89" s="292"/>
      <c r="H89" s="292"/>
      <c r="I89" s="292"/>
      <c r="J89" s="293"/>
      <c r="K89" s="135">
        <f>D89</f>
        <v>0</v>
      </c>
      <c r="L89" s="13" t="str">
        <f>IF(K89&gt;0,K89,"")</f>
        <v/>
      </c>
    </row>
    <row r="90" spans="1:12" ht="12.6" hidden="1" customHeight="1" x14ac:dyDescent="0.25">
      <c r="A90" s="267"/>
      <c r="B90" s="4"/>
      <c r="C90" s="118"/>
      <c r="D90" s="20">
        <f t="shared" ref="D90:D95" si="24">(E90/100)*C90</f>
        <v>0</v>
      </c>
      <c r="E90" s="20">
        <f>SUM(F90:J90)</f>
        <v>0</v>
      </c>
      <c r="F90" s="20"/>
      <c r="G90" s="20"/>
      <c r="H90" s="20"/>
      <c r="I90" s="20"/>
      <c r="J90" s="20"/>
      <c r="K90" s="115"/>
      <c r="L90" s="13"/>
    </row>
    <row r="91" spans="1:12" ht="12.6" hidden="1" customHeight="1" x14ac:dyDescent="0.25">
      <c r="A91" s="288"/>
      <c r="B91" s="3"/>
      <c r="C91" s="112"/>
      <c r="D91" s="1">
        <f t="shared" si="24"/>
        <v>0</v>
      </c>
      <c r="E91" s="1">
        <f t="shared" ref="E91:E95" si="25">SUM(F91:J91)</f>
        <v>0</v>
      </c>
      <c r="F91" s="1"/>
      <c r="G91" s="1"/>
      <c r="H91" s="1"/>
      <c r="I91" s="1"/>
      <c r="J91" s="6"/>
      <c r="K91" s="2"/>
      <c r="L91" s="13"/>
    </row>
    <row r="92" spans="1:12" ht="12.6" hidden="1" customHeight="1" x14ac:dyDescent="0.25">
      <c r="A92" s="288"/>
      <c r="B92" s="3"/>
      <c r="C92" s="112"/>
      <c r="D92" s="1">
        <f t="shared" si="24"/>
        <v>0</v>
      </c>
      <c r="E92" s="1">
        <f t="shared" si="25"/>
        <v>0</v>
      </c>
      <c r="F92" s="1"/>
      <c r="G92" s="1"/>
      <c r="H92" s="1"/>
      <c r="I92" s="1"/>
      <c r="J92" s="6"/>
      <c r="K92" s="2"/>
      <c r="L92" s="13"/>
    </row>
    <row r="93" spans="1:12" ht="12.6" hidden="1" customHeight="1" x14ac:dyDescent="0.25">
      <c r="A93" s="288"/>
      <c r="B93" s="3"/>
      <c r="C93" s="112"/>
      <c r="D93" s="1">
        <f t="shared" si="24"/>
        <v>0</v>
      </c>
      <c r="E93" s="1">
        <f t="shared" si="25"/>
        <v>0</v>
      </c>
      <c r="F93" s="1"/>
      <c r="G93" s="1"/>
      <c r="H93" s="1"/>
      <c r="I93" s="1"/>
      <c r="J93" s="6"/>
      <c r="K93" s="2"/>
      <c r="L93" s="13"/>
    </row>
    <row r="94" spans="1:12" ht="12.6" hidden="1" customHeight="1" x14ac:dyDescent="0.25">
      <c r="A94" s="288"/>
      <c r="B94" s="3"/>
      <c r="C94" s="112"/>
      <c r="D94" s="1">
        <f t="shared" si="24"/>
        <v>0</v>
      </c>
      <c r="E94" s="1">
        <f t="shared" si="25"/>
        <v>0</v>
      </c>
      <c r="F94" s="1"/>
      <c r="G94" s="1"/>
      <c r="H94" s="1"/>
      <c r="I94" s="1"/>
      <c r="J94" s="6"/>
      <c r="K94" s="2"/>
      <c r="L94" s="13"/>
    </row>
    <row r="95" spans="1:12" ht="12.6" hidden="1" customHeight="1" x14ac:dyDescent="0.25">
      <c r="A95" s="265"/>
      <c r="B95" s="18"/>
      <c r="C95" s="116"/>
      <c r="D95" s="19">
        <f t="shared" si="24"/>
        <v>0</v>
      </c>
      <c r="E95" s="19">
        <f t="shared" si="25"/>
        <v>0</v>
      </c>
      <c r="F95" s="19"/>
      <c r="G95" s="19"/>
      <c r="H95" s="19"/>
      <c r="I95" s="19"/>
      <c r="J95" s="117"/>
      <c r="K95" s="114"/>
      <c r="L95" s="13"/>
    </row>
    <row r="96" spans="1:12" ht="12.6" hidden="1" customHeight="1" thickBot="1" x14ac:dyDescent="0.3">
      <c r="A96" s="131"/>
      <c r="B96" s="131"/>
      <c r="C96" s="132">
        <f>SUM(C90:C95)</f>
        <v>0</v>
      </c>
      <c r="D96" s="133">
        <f>SUM(D90:D95)</f>
        <v>0</v>
      </c>
      <c r="E96" s="134"/>
      <c r="F96" s="292" t="s">
        <v>18</v>
      </c>
      <c r="G96" s="292"/>
      <c r="H96" s="292"/>
      <c r="I96" s="292"/>
      <c r="J96" s="293"/>
      <c r="K96" s="135">
        <f>D96</f>
        <v>0</v>
      </c>
      <c r="L96" s="13" t="str">
        <f>IF(K96&gt;0,K96,"")</f>
        <v/>
      </c>
    </row>
    <row r="97" spans="1:12" ht="12.6" hidden="1" customHeight="1" x14ac:dyDescent="0.25">
      <c r="A97" s="267" t="s">
        <v>11</v>
      </c>
      <c r="B97" s="4" t="s">
        <v>6</v>
      </c>
      <c r="C97" s="118"/>
      <c r="D97" s="20">
        <f t="shared" ref="D97:D102" si="26">(E97/100)*C97</f>
        <v>0</v>
      </c>
      <c r="E97" s="20">
        <f>SUM(F97:J97)</f>
        <v>100</v>
      </c>
      <c r="F97" s="20"/>
      <c r="G97" s="20"/>
      <c r="H97" s="20"/>
      <c r="I97" s="20"/>
      <c r="J97" s="20">
        <v>100</v>
      </c>
      <c r="K97" s="115"/>
      <c r="L97" s="13"/>
    </row>
    <row r="98" spans="1:12" ht="12.6" hidden="1" customHeight="1" x14ac:dyDescent="0.25">
      <c r="A98" s="288"/>
      <c r="B98" s="3" t="s">
        <v>7</v>
      </c>
      <c r="C98" s="112"/>
      <c r="D98" s="1">
        <f t="shared" si="26"/>
        <v>0</v>
      </c>
      <c r="E98" s="1">
        <f t="shared" ref="E98:E102" si="27">SUM(F98:J98)</f>
        <v>100</v>
      </c>
      <c r="F98" s="1"/>
      <c r="G98" s="1"/>
      <c r="H98" s="1"/>
      <c r="I98" s="1"/>
      <c r="J98" s="6">
        <v>100</v>
      </c>
      <c r="K98" s="2"/>
      <c r="L98" s="13"/>
    </row>
    <row r="99" spans="1:12" ht="12.6" hidden="1" customHeight="1" x14ac:dyDescent="0.25">
      <c r="A99" s="288"/>
      <c r="B99" s="3" t="s">
        <v>8</v>
      </c>
      <c r="C99" s="112"/>
      <c r="D99" s="1">
        <f t="shared" si="26"/>
        <v>0</v>
      </c>
      <c r="E99" s="1">
        <f t="shared" si="27"/>
        <v>0</v>
      </c>
      <c r="F99" s="1"/>
      <c r="G99" s="1"/>
      <c r="H99" s="1"/>
      <c r="I99" s="1"/>
      <c r="J99" s="6"/>
      <c r="K99" s="2"/>
      <c r="L99" s="13"/>
    </row>
    <row r="100" spans="1:12" ht="12.6" hidden="1" customHeight="1" x14ac:dyDescent="0.25">
      <c r="A100" s="288"/>
      <c r="B100" s="3" t="s">
        <v>9</v>
      </c>
      <c r="C100" s="112"/>
      <c r="D100" s="1">
        <f t="shared" si="26"/>
        <v>0</v>
      </c>
      <c r="E100" s="1">
        <f t="shared" si="27"/>
        <v>0</v>
      </c>
      <c r="F100" s="1"/>
      <c r="G100" s="1"/>
      <c r="H100" s="1"/>
      <c r="I100" s="1"/>
      <c r="J100" s="6"/>
      <c r="K100" s="2"/>
      <c r="L100" s="13"/>
    </row>
    <row r="101" spans="1:12" ht="12.6" hidden="1" customHeight="1" x14ac:dyDescent="0.25">
      <c r="A101" s="288"/>
      <c r="B101" s="3" t="s">
        <v>10</v>
      </c>
      <c r="C101" s="112"/>
      <c r="D101" s="1">
        <f t="shared" si="26"/>
        <v>0</v>
      </c>
      <c r="E101" s="1">
        <f t="shared" si="27"/>
        <v>0</v>
      </c>
      <c r="F101" s="1"/>
      <c r="G101" s="1"/>
      <c r="H101" s="1"/>
      <c r="I101" s="1"/>
      <c r="J101" s="6"/>
      <c r="K101" s="2"/>
      <c r="L101" s="13"/>
    </row>
    <row r="102" spans="1:12" ht="12.6" hidden="1" customHeight="1" x14ac:dyDescent="0.25">
      <c r="A102" s="265"/>
      <c r="B102" s="18" t="s">
        <v>17</v>
      </c>
      <c r="C102" s="116"/>
      <c r="D102" s="19">
        <f t="shared" si="26"/>
        <v>0</v>
      </c>
      <c r="E102" s="19">
        <f t="shared" si="27"/>
        <v>100</v>
      </c>
      <c r="F102" s="19"/>
      <c r="G102" s="19"/>
      <c r="H102" s="19"/>
      <c r="I102" s="19"/>
      <c r="J102" s="117">
        <v>100</v>
      </c>
      <c r="K102" s="114"/>
      <c r="L102" s="13"/>
    </row>
    <row r="103" spans="1:12" ht="12.6" hidden="1" customHeight="1" thickBot="1" x14ac:dyDescent="0.3">
      <c r="A103" s="131"/>
      <c r="B103" s="131"/>
      <c r="C103" s="132">
        <f>SUM(C97:C102)</f>
        <v>0</v>
      </c>
      <c r="D103" s="133">
        <f>SUM(D97:D102)</f>
        <v>0</v>
      </c>
      <c r="E103" s="134"/>
      <c r="F103" s="292" t="s">
        <v>18</v>
      </c>
      <c r="G103" s="292"/>
      <c r="H103" s="292"/>
      <c r="I103" s="292"/>
      <c r="J103" s="293"/>
      <c r="K103" s="135">
        <f>D103</f>
        <v>0</v>
      </c>
      <c r="L103" s="13" t="str">
        <f>IF(K103&gt;0,K103,"")</f>
        <v/>
      </c>
    </row>
    <row r="104" spans="1:12" ht="12.6" customHeight="1" x14ac:dyDescent="0.25">
      <c r="A104" s="309" t="s">
        <v>26</v>
      </c>
      <c r="B104" s="309" t="s">
        <v>43</v>
      </c>
      <c r="C104" s="8" t="s">
        <v>42</v>
      </c>
      <c r="D104" s="8"/>
      <c r="E104" s="8"/>
      <c r="F104" s="8" t="s">
        <v>21</v>
      </c>
      <c r="G104" s="8" t="s">
        <v>22</v>
      </c>
      <c r="H104" s="8" t="s">
        <v>23</v>
      </c>
      <c r="I104" s="8" t="s">
        <v>24</v>
      </c>
      <c r="J104" s="8" t="s">
        <v>25</v>
      </c>
      <c r="K104" s="8" t="s">
        <v>16</v>
      </c>
      <c r="L104" t="e">
        <f>AVERAGE(L1:L103)</f>
        <v>#DIV/0!</v>
      </c>
    </row>
    <row r="105" spans="1:12" x14ac:dyDescent="0.25">
      <c r="A105" s="308"/>
      <c r="B105" s="308"/>
      <c r="C105" s="9"/>
      <c r="D105" s="9"/>
      <c r="E105" s="9"/>
      <c r="F105" s="11">
        <v>0</v>
      </c>
      <c r="G105" s="9" t="s">
        <v>12</v>
      </c>
      <c r="H105" s="9" t="s">
        <v>13</v>
      </c>
      <c r="I105" s="9" t="s">
        <v>14</v>
      </c>
      <c r="J105" s="9" t="s">
        <v>15</v>
      </c>
      <c r="K105" s="12"/>
    </row>
    <row r="106" spans="1:12" ht="186.6" customHeight="1" x14ac:dyDescent="0.25">
      <c r="A106" s="5" t="s">
        <v>27</v>
      </c>
      <c r="B106" s="3" t="s">
        <v>34</v>
      </c>
      <c r="C106" s="112">
        <v>10</v>
      </c>
      <c r="D106" s="1">
        <f>(E106/100)*C106</f>
        <v>0</v>
      </c>
      <c r="E106" s="1">
        <f t="shared" ref="E106:E110" si="28">SUM(F106:J106)</f>
        <v>0</v>
      </c>
      <c r="F106" s="1"/>
      <c r="G106" s="1"/>
      <c r="H106" s="1"/>
      <c r="I106" s="1"/>
      <c r="J106" s="1"/>
      <c r="K106" s="2"/>
    </row>
    <row r="107" spans="1:12" ht="83.45" customHeight="1" x14ac:dyDescent="0.25">
      <c r="A107" s="5" t="s">
        <v>28</v>
      </c>
      <c r="B107" s="3" t="s">
        <v>29</v>
      </c>
      <c r="C107" s="112">
        <v>10</v>
      </c>
      <c r="D107" s="1">
        <f>(E107/100)*C107</f>
        <v>0</v>
      </c>
      <c r="E107" s="1">
        <f t="shared" si="28"/>
        <v>0</v>
      </c>
      <c r="F107" s="1"/>
      <c r="G107" s="1"/>
      <c r="H107" s="1"/>
      <c r="I107" s="1"/>
      <c r="J107" s="6"/>
      <c r="K107" s="2"/>
    </row>
    <row r="108" spans="1:12" ht="57" customHeight="1" x14ac:dyDescent="0.25">
      <c r="A108" s="5" t="s">
        <v>30</v>
      </c>
      <c r="B108" s="3" t="s">
        <v>32</v>
      </c>
      <c r="C108" s="112">
        <v>10</v>
      </c>
      <c r="D108" s="1">
        <f t="shared" ref="D108:D118" si="29">(E108/100)*C108</f>
        <v>0</v>
      </c>
      <c r="E108" s="1">
        <f t="shared" si="28"/>
        <v>0</v>
      </c>
      <c r="F108" s="1"/>
      <c r="G108" s="1"/>
      <c r="H108" s="1"/>
      <c r="I108" s="1"/>
      <c r="J108" s="6"/>
      <c r="K108" s="2"/>
    </row>
    <row r="109" spans="1:12" ht="105.6" customHeight="1" x14ac:dyDescent="0.25">
      <c r="A109" s="5" t="s">
        <v>31</v>
      </c>
      <c r="B109" s="122" t="s">
        <v>33</v>
      </c>
      <c r="C109" s="112">
        <v>10</v>
      </c>
      <c r="D109" s="1">
        <f t="shared" si="29"/>
        <v>0</v>
      </c>
      <c r="E109" s="1">
        <f t="shared" si="28"/>
        <v>0</v>
      </c>
      <c r="F109" s="1"/>
      <c r="G109" s="1"/>
      <c r="H109" s="1"/>
      <c r="I109" s="1"/>
      <c r="J109" s="6"/>
      <c r="K109" s="2"/>
    </row>
    <row r="110" spans="1:12" ht="19.899999999999999" hidden="1" customHeight="1" x14ac:dyDescent="0.25">
      <c r="A110" s="5"/>
      <c r="B110" s="3"/>
      <c r="C110" s="112"/>
      <c r="D110" s="1">
        <f t="shared" si="29"/>
        <v>0</v>
      </c>
      <c r="E110" s="1">
        <f t="shared" si="28"/>
        <v>0</v>
      </c>
      <c r="F110" s="1"/>
      <c r="G110" s="1"/>
      <c r="H110" s="1"/>
      <c r="I110" s="1"/>
      <c r="J110" s="6"/>
      <c r="K110" s="2"/>
    </row>
    <row r="111" spans="1:12" ht="19.899999999999999" hidden="1" customHeight="1" x14ac:dyDescent="0.25">
      <c r="A111" s="5"/>
      <c r="B111" s="3"/>
      <c r="C111" s="112"/>
      <c r="D111" s="1">
        <f t="shared" si="29"/>
        <v>0</v>
      </c>
      <c r="E111" s="1">
        <f t="shared" ref="E111:E118" si="30">SUM(F111:J111)</f>
        <v>0</v>
      </c>
      <c r="F111" s="1"/>
      <c r="G111" s="1"/>
      <c r="H111" s="1"/>
      <c r="I111" s="1"/>
      <c r="J111" s="6"/>
      <c r="K111" s="2"/>
    </row>
    <row r="112" spans="1:12" ht="19.899999999999999" hidden="1" customHeight="1" x14ac:dyDescent="0.25">
      <c r="A112" s="5"/>
      <c r="B112" s="3"/>
      <c r="C112" s="112"/>
      <c r="D112" s="1">
        <f t="shared" si="29"/>
        <v>0</v>
      </c>
      <c r="E112" s="1">
        <f t="shared" si="30"/>
        <v>0</v>
      </c>
      <c r="F112" s="1"/>
      <c r="G112" s="1"/>
      <c r="H112" s="1"/>
      <c r="I112" s="1"/>
      <c r="J112" s="6"/>
      <c r="K112" s="2"/>
    </row>
    <row r="113" spans="1:11" ht="19.899999999999999" hidden="1" customHeight="1" x14ac:dyDescent="0.25">
      <c r="A113" s="5"/>
      <c r="B113" s="3"/>
      <c r="C113" s="112"/>
      <c r="D113" s="1">
        <f t="shared" si="29"/>
        <v>0</v>
      </c>
      <c r="E113" s="1">
        <f t="shared" si="30"/>
        <v>0</v>
      </c>
      <c r="F113" s="1"/>
      <c r="G113" s="1"/>
      <c r="H113" s="1"/>
      <c r="I113" s="1"/>
      <c r="J113" s="6"/>
      <c r="K113" s="2"/>
    </row>
    <row r="114" spans="1:11" ht="19.899999999999999" hidden="1" customHeight="1" x14ac:dyDescent="0.25">
      <c r="A114" s="5"/>
      <c r="B114" s="3"/>
      <c r="C114" s="112"/>
      <c r="D114" s="1">
        <f t="shared" si="29"/>
        <v>0</v>
      </c>
      <c r="E114" s="1">
        <f t="shared" si="30"/>
        <v>0</v>
      </c>
      <c r="F114" s="1"/>
      <c r="G114" s="1"/>
      <c r="H114" s="1"/>
      <c r="I114" s="1"/>
      <c r="J114" s="6"/>
      <c r="K114" s="2"/>
    </row>
    <row r="115" spans="1:11" ht="19.899999999999999" hidden="1" customHeight="1" x14ac:dyDescent="0.25">
      <c r="A115" s="5"/>
      <c r="B115" s="3"/>
      <c r="C115" s="112"/>
      <c r="D115" s="1">
        <f t="shared" si="29"/>
        <v>0</v>
      </c>
      <c r="E115" s="1">
        <f t="shared" si="30"/>
        <v>0</v>
      </c>
      <c r="F115" s="1"/>
      <c r="G115" s="1"/>
      <c r="H115" s="1"/>
      <c r="I115" s="1"/>
      <c r="J115" s="6"/>
      <c r="K115" s="2"/>
    </row>
    <row r="116" spans="1:11" ht="19.899999999999999" hidden="1" customHeight="1" x14ac:dyDescent="0.25">
      <c r="A116" s="5"/>
      <c r="B116" s="3"/>
      <c r="C116" s="112"/>
      <c r="D116" s="1">
        <f t="shared" si="29"/>
        <v>0</v>
      </c>
      <c r="E116" s="1">
        <f t="shared" si="30"/>
        <v>0</v>
      </c>
      <c r="F116" s="1"/>
      <c r="G116" s="1"/>
      <c r="H116" s="1"/>
      <c r="I116" s="1"/>
      <c r="J116" s="6"/>
      <c r="K116" s="2"/>
    </row>
    <row r="117" spans="1:11" ht="19.899999999999999" hidden="1" customHeight="1" x14ac:dyDescent="0.25">
      <c r="A117" s="5"/>
      <c r="B117" s="3"/>
      <c r="C117" s="112"/>
      <c r="D117" s="1">
        <f t="shared" si="29"/>
        <v>0</v>
      </c>
      <c r="E117" s="1">
        <f t="shared" si="30"/>
        <v>0</v>
      </c>
      <c r="F117" s="1"/>
      <c r="G117" s="1"/>
      <c r="H117" s="1"/>
      <c r="I117" s="1"/>
      <c r="J117" s="6"/>
      <c r="K117" s="2"/>
    </row>
    <row r="118" spans="1:11" ht="7.9" hidden="1" customHeight="1" x14ac:dyDescent="0.25">
      <c r="A118" s="5"/>
      <c r="B118" s="3"/>
      <c r="C118" s="112"/>
      <c r="D118" s="1">
        <f t="shared" si="29"/>
        <v>0</v>
      </c>
      <c r="E118" s="1">
        <f t="shared" si="30"/>
        <v>0</v>
      </c>
      <c r="F118" s="1"/>
      <c r="G118" s="1"/>
      <c r="H118" s="1"/>
      <c r="I118" s="1"/>
      <c r="J118" s="6"/>
      <c r="K118" s="2"/>
    </row>
    <row r="119" spans="1:11" ht="16.899999999999999" customHeight="1" thickBot="1" x14ac:dyDescent="0.3">
      <c r="A119" s="131"/>
      <c r="B119" s="131"/>
      <c r="C119" s="132">
        <f>SUM(C106:C111)</f>
        <v>40</v>
      </c>
      <c r="D119" s="133">
        <f>SUM(D106:D118)</f>
        <v>0</v>
      </c>
      <c r="E119" s="134"/>
      <c r="F119" s="292" t="s">
        <v>36</v>
      </c>
      <c r="G119" s="292"/>
      <c r="H119" s="292"/>
      <c r="I119" s="292"/>
      <c r="J119" s="293"/>
      <c r="K119" s="135">
        <f>D119</f>
        <v>0</v>
      </c>
    </row>
    <row r="120" spans="1:11" ht="24" customHeight="1" x14ac:dyDescent="0.25">
      <c r="A120" s="298"/>
      <c r="B120" s="294" t="s">
        <v>35</v>
      </c>
      <c r="C120" s="295"/>
      <c r="D120" s="119"/>
      <c r="E120" s="119"/>
      <c r="F120" s="120" t="e">
        <f>AVERAGE(L1:L103)</f>
        <v>#DIV/0!</v>
      </c>
      <c r="G120" s="300" t="s">
        <v>37</v>
      </c>
      <c r="H120" s="300"/>
      <c r="I120" s="300"/>
      <c r="J120" s="300"/>
      <c r="K120" s="121" t="e">
        <f>SUM(F120:F121)</f>
        <v>#DIV/0!</v>
      </c>
    </row>
    <row r="121" spans="1:11" ht="24" customHeight="1" x14ac:dyDescent="0.25">
      <c r="A121" s="299"/>
      <c r="B121" s="296" t="s">
        <v>36</v>
      </c>
      <c r="C121" s="297"/>
      <c r="D121" s="106"/>
      <c r="E121" s="106"/>
      <c r="F121" s="14">
        <f>K119</f>
        <v>0</v>
      </c>
      <c r="G121" s="301" t="s">
        <v>38</v>
      </c>
      <c r="H121" s="301"/>
      <c r="I121" s="301"/>
      <c r="J121" s="301"/>
      <c r="K121" s="15"/>
    </row>
  </sheetData>
  <mergeCells count="43">
    <mergeCell ref="F119:J119"/>
    <mergeCell ref="F103:J103"/>
    <mergeCell ref="A104:A105"/>
    <mergeCell ref="B104:B105"/>
    <mergeCell ref="A83:A88"/>
    <mergeCell ref="F89:J89"/>
    <mergeCell ref="A90:A95"/>
    <mergeCell ref="F96:J96"/>
    <mergeCell ref="A97:A102"/>
    <mergeCell ref="F12:J12"/>
    <mergeCell ref="A13:A18"/>
    <mergeCell ref="F19:J19"/>
    <mergeCell ref="F40:J40"/>
    <mergeCell ref="A41:A46"/>
    <mergeCell ref="A20:A25"/>
    <mergeCell ref="F26:J26"/>
    <mergeCell ref="A27:A32"/>
    <mergeCell ref="F33:J33"/>
    <mergeCell ref="A34:A39"/>
    <mergeCell ref="A1:K1"/>
    <mergeCell ref="A6:A11"/>
    <mergeCell ref="F2:G2"/>
    <mergeCell ref="H2:I2"/>
    <mergeCell ref="A3:K3"/>
    <mergeCell ref="A4:A5"/>
    <mergeCell ref="B4:B5"/>
    <mergeCell ref="C4:C5"/>
    <mergeCell ref="F47:J47"/>
    <mergeCell ref="A76:A81"/>
    <mergeCell ref="F82:J82"/>
    <mergeCell ref="B120:C120"/>
    <mergeCell ref="B121:C121"/>
    <mergeCell ref="A120:A121"/>
    <mergeCell ref="F68:J68"/>
    <mergeCell ref="A69:A74"/>
    <mergeCell ref="F75:J75"/>
    <mergeCell ref="A48:A53"/>
    <mergeCell ref="F54:J54"/>
    <mergeCell ref="A55:A60"/>
    <mergeCell ref="F61:J61"/>
    <mergeCell ref="A62:A67"/>
    <mergeCell ref="G120:J120"/>
    <mergeCell ref="G121:J121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5"/>
  <sheetViews>
    <sheetView view="pageBreakPreview" topLeftCell="A19" zoomScale="90" zoomScaleNormal="100" zoomScaleSheetLayoutView="90" workbookViewId="0">
      <selection activeCell="A26" sqref="A26:D26"/>
    </sheetView>
  </sheetViews>
  <sheetFormatPr defaultRowHeight="15" x14ac:dyDescent="0.25"/>
  <cols>
    <col min="1" max="1" width="12" customWidth="1"/>
    <col min="2" max="2" width="5.7109375" customWidth="1"/>
    <col min="3" max="3" width="38.7109375" customWidth="1"/>
    <col min="4" max="4" width="47.28515625" customWidth="1"/>
    <col min="5" max="5" width="11.140625" style="113" customWidth="1"/>
    <col min="6" max="6" width="9.28515625" hidden="1" customWidth="1"/>
    <col min="7" max="7" width="11.28515625" hidden="1" customWidth="1"/>
    <col min="8" max="12" width="12.85546875" customWidth="1"/>
    <col min="13" max="13" width="17.7109375" customWidth="1"/>
    <col min="14" max="14" width="0" hidden="1" customWidth="1"/>
  </cols>
  <sheetData>
    <row r="1" spans="1:14" ht="28.9" customHeight="1" thickBot="1" x14ac:dyDescent="0.3">
      <c r="A1" s="330" t="s">
        <v>39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1"/>
    </row>
    <row r="2" spans="1:14" ht="28.9" customHeight="1" thickBot="1" x14ac:dyDescent="0.3">
      <c r="A2" s="334" t="s">
        <v>347</v>
      </c>
      <c r="B2" s="335"/>
      <c r="C2" s="336"/>
      <c r="D2" s="10" t="s">
        <v>352</v>
      </c>
      <c r="E2" s="337" t="s">
        <v>346</v>
      </c>
      <c r="F2" s="338"/>
      <c r="G2" s="338"/>
      <c r="H2" s="338"/>
      <c r="I2" s="338"/>
      <c r="J2" s="338"/>
      <c r="K2" s="339"/>
      <c r="L2" s="175" t="s">
        <v>48</v>
      </c>
      <c r="M2" s="202">
        <v>2020</v>
      </c>
    </row>
    <row r="3" spans="1:14" ht="7.15" customHeight="1" x14ac:dyDescent="0.25">
      <c r="A3" s="176"/>
      <c r="B3" s="176"/>
      <c r="C3" s="176"/>
      <c r="D3" s="178"/>
      <c r="E3" s="178"/>
      <c r="F3" s="178"/>
      <c r="G3" s="178"/>
      <c r="H3" s="178"/>
      <c r="I3" s="178"/>
      <c r="J3" s="178"/>
      <c r="K3" s="178"/>
      <c r="L3" s="176"/>
      <c r="M3" s="177"/>
    </row>
    <row r="4" spans="1:14" ht="28.15" customHeight="1" x14ac:dyDescent="0.25">
      <c r="A4" s="319" t="s">
        <v>47</v>
      </c>
      <c r="B4" s="320"/>
      <c r="C4" s="308" t="s">
        <v>341</v>
      </c>
      <c r="D4" s="308" t="s">
        <v>45</v>
      </c>
      <c r="E4" s="308" t="s">
        <v>41</v>
      </c>
      <c r="F4" s="9" t="s">
        <v>44</v>
      </c>
      <c r="G4" s="9"/>
      <c r="H4" s="9" t="s">
        <v>1</v>
      </c>
      <c r="I4" s="9" t="s">
        <v>2</v>
      </c>
      <c r="J4" s="9" t="s">
        <v>3</v>
      </c>
      <c r="K4" s="9" t="s">
        <v>5</v>
      </c>
      <c r="L4" s="9" t="s">
        <v>4</v>
      </c>
      <c r="M4" s="9" t="s">
        <v>16</v>
      </c>
    </row>
    <row r="5" spans="1:14" ht="16.149999999999999" customHeight="1" x14ac:dyDescent="0.25">
      <c r="A5" s="321"/>
      <c r="B5" s="322"/>
      <c r="C5" s="308"/>
      <c r="D5" s="308"/>
      <c r="E5" s="308"/>
      <c r="F5" s="9"/>
      <c r="G5" s="9"/>
      <c r="H5" s="11">
        <v>0</v>
      </c>
      <c r="I5" s="9" t="s">
        <v>12</v>
      </c>
      <c r="J5" s="9" t="s">
        <v>13</v>
      </c>
      <c r="K5" s="9" t="s">
        <v>14</v>
      </c>
      <c r="L5" s="9" t="s">
        <v>15</v>
      </c>
      <c r="M5" s="12"/>
    </row>
    <row r="6" spans="1:14" ht="29.45" customHeight="1" x14ac:dyDescent="0.25">
      <c r="A6" s="3" t="s">
        <v>46</v>
      </c>
      <c r="B6" s="17"/>
      <c r="C6" s="288"/>
      <c r="D6" s="3"/>
      <c r="E6" s="112"/>
      <c r="F6" s="1">
        <f t="shared" ref="F6:F11" si="0">(G6/100)*E6</f>
        <v>0</v>
      </c>
      <c r="G6" s="1">
        <f>SUM(H6:L6)</f>
        <v>0</v>
      </c>
      <c r="H6" s="1"/>
      <c r="I6" s="1"/>
      <c r="J6" s="1"/>
      <c r="K6" s="1"/>
      <c r="L6" s="1"/>
      <c r="M6" s="2"/>
      <c r="N6" s="13"/>
    </row>
    <row r="7" spans="1:14" ht="30.6" customHeight="1" x14ac:dyDescent="0.25">
      <c r="A7" s="18" t="s">
        <v>252</v>
      </c>
      <c r="B7" s="201"/>
      <c r="C7" s="288"/>
      <c r="D7" s="3"/>
      <c r="E7" s="112"/>
      <c r="F7" s="1">
        <f t="shared" si="0"/>
        <v>0</v>
      </c>
      <c r="G7" s="1">
        <f t="shared" ref="G7:G11" si="1">SUM(H7:L7)</f>
        <v>0</v>
      </c>
      <c r="H7" s="1"/>
      <c r="I7" s="1"/>
      <c r="J7" s="1"/>
      <c r="K7" s="1"/>
      <c r="L7" s="6"/>
      <c r="M7" s="2"/>
      <c r="N7" s="13"/>
    </row>
    <row r="8" spans="1:14" ht="19.899999999999999" customHeight="1" x14ac:dyDescent="0.25">
      <c r="A8" s="288"/>
      <c r="B8" s="310"/>
      <c r="C8" s="343"/>
      <c r="D8" s="3"/>
      <c r="E8" s="112"/>
      <c r="F8" s="1">
        <f t="shared" si="0"/>
        <v>0</v>
      </c>
      <c r="G8" s="1">
        <f t="shared" si="1"/>
        <v>0</v>
      </c>
      <c r="H8" s="1"/>
      <c r="I8" s="1"/>
      <c r="J8" s="1"/>
      <c r="K8" s="1"/>
      <c r="L8" s="6"/>
      <c r="M8" s="2"/>
      <c r="N8" s="13"/>
    </row>
    <row r="9" spans="1:14" ht="19.899999999999999" customHeight="1" x14ac:dyDescent="0.25">
      <c r="A9" s="288"/>
      <c r="B9" s="310"/>
      <c r="C9" s="343"/>
      <c r="D9" s="3"/>
      <c r="E9" s="112"/>
      <c r="F9" s="1">
        <f t="shared" si="0"/>
        <v>0</v>
      </c>
      <c r="G9" s="1">
        <f t="shared" si="1"/>
        <v>0</v>
      </c>
      <c r="H9" s="1"/>
      <c r="I9" s="1"/>
      <c r="J9" s="1"/>
      <c r="K9" s="1"/>
      <c r="L9" s="6"/>
      <c r="M9" s="2"/>
      <c r="N9" s="13"/>
    </row>
    <row r="10" spans="1:14" ht="19.899999999999999" customHeight="1" x14ac:dyDescent="0.25">
      <c r="A10" s="288"/>
      <c r="B10" s="310"/>
      <c r="C10" s="343"/>
      <c r="D10" s="3"/>
      <c r="E10" s="112"/>
      <c r="F10" s="1">
        <f t="shared" si="0"/>
        <v>0</v>
      </c>
      <c r="G10" s="1">
        <f t="shared" si="1"/>
        <v>0</v>
      </c>
      <c r="H10" s="1"/>
      <c r="I10" s="1"/>
      <c r="J10" s="1"/>
      <c r="K10" s="1"/>
      <c r="L10" s="6"/>
      <c r="M10" s="2"/>
      <c r="N10" s="13"/>
    </row>
    <row r="11" spans="1:14" ht="19.899999999999999" customHeight="1" x14ac:dyDescent="0.25">
      <c r="A11" s="288"/>
      <c r="B11" s="310"/>
      <c r="C11" s="344"/>
      <c r="D11" s="18"/>
      <c r="E11" s="112"/>
      <c r="F11" s="1">
        <f t="shared" si="0"/>
        <v>0</v>
      </c>
      <c r="G11" s="1">
        <f t="shared" si="1"/>
        <v>0</v>
      </c>
      <c r="H11" s="1"/>
      <c r="I11" s="1"/>
      <c r="J11" s="1"/>
      <c r="K11" s="1"/>
      <c r="L11" s="6"/>
      <c r="M11" s="2"/>
      <c r="N11" s="13"/>
    </row>
    <row r="12" spans="1:14" ht="19.899999999999999" customHeight="1" thickBot="1" x14ac:dyDescent="0.3">
      <c r="A12" s="332"/>
      <c r="B12" s="333"/>
      <c r="C12" s="317"/>
      <c r="D12" s="318"/>
      <c r="E12" s="137">
        <f>SUM(E6:E11)</f>
        <v>0</v>
      </c>
      <c r="F12" s="138">
        <f>SUM(F6:F11)</f>
        <v>0</v>
      </c>
      <c r="G12" s="139"/>
      <c r="H12" s="314" t="s">
        <v>18</v>
      </c>
      <c r="I12" s="314"/>
      <c r="J12" s="314"/>
      <c r="K12" s="314"/>
      <c r="L12" s="315"/>
      <c r="M12" s="140">
        <f>F12</f>
        <v>0</v>
      </c>
      <c r="N12" s="13" t="str">
        <f>IF(M12&gt;0,M12,"")</f>
        <v/>
      </c>
    </row>
    <row r="13" spans="1:14" ht="35.450000000000003" customHeight="1" x14ac:dyDescent="0.25">
      <c r="A13" s="3" t="s">
        <v>46</v>
      </c>
      <c r="B13" s="17"/>
      <c r="C13" s="288"/>
      <c r="D13" s="3"/>
      <c r="E13" s="112"/>
      <c r="F13" s="1">
        <f t="shared" ref="F13:F18" si="2">(G13/100)*E13</f>
        <v>0</v>
      </c>
      <c r="G13" s="1">
        <f>SUM(H13:L13)</f>
        <v>0</v>
      </c>
      <c r="H13" s="1"/>
      <c r="I13" s="1"/>
      <c r="J13" s="1"/>
      <c r="K13" s="1"/>
      <c r="L13" s="1"/>
      <c r="M13" s="2"/>
      <c r="N13" s="13"/>
    </row>
    <row r="14" spans="1:14" ht="33.6" customHeight="1" x14ac:dyDescent="0.25">
      <c r="A14" s="3" t="s">
        <v>252</v>
      </c>
      <c r="B14" s="17"/>
      <c r="C14" s="288"/>
      <c r="D14" s="3"/>
      <c r="E14" s="112"/>
      <c r="F14" s="1">
        <f t="shared" si="2"/>
        <v>0</v>
      </c>
      <c r="G14" s="1">
        <f t="shared" ref="G14:G18" si="3">SUM(H14:L14)</f>
        <v>0</v>
      </c>
      <c r="H14" s="1"/>
      <c r="I14" s="1"/>
      <c r="J14" s="1"/>
      <c r="K14" s="1"/>
      <c r="L14" s="6"/>
      <c r="M14" s="2"/>
      <c r="N14" s="13"/>
    </row>
    <row r="15" spans="1:14" ht="21.6" customHeight="1" x14ac:dyDescent="0.25">
      <c r="A15" s="288"/>
      <c r="B15" s="310"/>
      <c r="C15" s="288"/>
      <c r="D15" s="3"/>
      <c r="E15" s="112"/>
      <c r="F15" s="1">
        <f t="shared" si="2"/>
        <v>0</v>
      </c>
      <c r="G15" s="1">
        <f t="shared" si="3"/>
        <v>0</v>
      </c>
      <c r="H15" s="1"/>
      <c r="I15" s="1"/>
      <c r="J15" s="1"/>
      <c r="K15" s="1"/>
      <c r="L15" s="6"/>
      <c r="M15" s="2"/>
      <c r="N15" s="13"/>
    </row>
    <row r="16" spans="1:14" ht="21.6" customHeight="1" x14ac:dyDescent="0.25">
      <c r="A16" s="288"/>
      <c r="B16" s="310"/>
      <c r="C16" s="288"/>
      <c r="D16" s="3"/>
      <c r="E16" s="112"/>
      <c r="F16" s="1">
        <f t="shared" si="2"/>
        <v>0</v>
      </c>
      <c r="G16" s="1">
        <f t="shared" si="3"/>
        <v>0</v>
      </c>
      <c r="H16" s="1"/>
      <c r="I16" s="1"/>
      <c r="J16" s="1"/>
      <c r="K16" s="1"/>
      <c r="L16" s="6"/>
      <c r="M16" s="2"/>
      <c r="N16" s="13"/>
    </row>
    <row r="17" spans="1:14" ht="21.6" customHeight="1" x14ac:dyDescent="0.25">
      <c r="A17" s="288"/>
      <c r="B17" s="310"/>
      <c r="C17" s="288"/>
      <c r="D17" s="3"/>
      <c r="E17" s="112"/>
      <c r="F17" s="1">
        <f t="shared" si="2"/>
        <v>0</v>
      </c>
      <c r="G17" s="1">
        <f t="shared" si="3"/>
        <v>0</v>
      </c>
      <c r="H17" s="1"/>
      <c r="I17" s="1"/>
      <c r="J17" s="1"/>
      <c r="K17" s="1"/>
      <c r="L17" s="6"/>
      <c r="M17" s="2"/>
      <c r="N17" s="13"/>
    </row>
    <row r="18" spans="1:14" ht="21.6" customHeight="1" x14ac:dyDescent="0.25">
      <c r="A18" s="288"/>
      <c r="B18" s="310"/>
      <c r="C18" s="288"/>
      <c r="D18" s="3"/>
      <c r="E18" s="112"/>
      <c r="F18" s="1">
        <f t="shared" si="2"/>
        <v>0</v>
      </c>
      <c r="G18" s="1">
        <f t="shared" si="3"/>
        <v>0</v>
      </c>
      <c r="H18" s="1"/>
      <c r="I18" s="1"/>
      <c r="J18" s="1"/>
      <c r="K18" s="1"/>
      <c r="L18" s="6"/>
      <c r="M18" s="2"/>
      <c r="N18" s="13"/>
    </row>
    <row r="19" spans="1:14" ht="21.6" customHeight="1" thickBot="1" x14ac:dyDescent="0.3">
      <c r="A19" s="316"/>
      <c r="B19" s="317"/>
      <c r="C19" s="317"/>
      <c r="D19" s="318"/>
      <c r="E19" s="137">
        <f>SUM(E13:E18)</f>
        <v>0</v>
      </c>
      <c r="F19" s="138">
        <f>SUM(F13:F18)</f>
        <v>0</v>
      </c>
      <c r="G19" s="139"/>
      <c r="H19" s="314" t="s">
        <v>18</v>
      </c>
      <c r="I19" s="314"/>
      <c r="J19" s="314"/>
      <c r="K19" s="314"/>
      <c r="L19" s="315"/>
      <c r="M19" s="140">
        <f>F19</f>
        <v>0</v>
      </c>
      <c r="N19" s="13" t="str">
        <f>IF(M19&gt;0,M19,"")</f>
        <v/>
      </c>
    </row>
    <row r="20" spans="1:14" ht="37.9" customHeight="1" x14ac:dyDescent="0.25">
      <c r="A20" s="3" t="s">
        <v>46</v>
      </c>
      <c r="B20" s="17"/>
      <c r="C20" s="288"/>
      <c r="D20" s="3"/>
      <c r="E20" s="112"/>
      <c r="F20" s="1">
        <f t="shared" ref="F20:F25" si="4">(G20/100)*E20</f>
        <v>0</v>
      </c>
      <c r="G20" s="1">
        <f>SUM(H20:L20)</f>
        <v>0</v>
      </c>
      <c r="H20" s="1"/>
      <c r="I20" s="1"/>
      <c r="J20" s="1"/>
      <c r="K20" s="1"/>
      <c r="L20" s="1"/>
      <c r="M20" s="2"/>
      <c r="N20" s="13"/>
    </row>
    <row r="21" spans="1:14" ht="14.45" customHeight="1" x14ac:dyDescent="0.25">
      <c r="A21" s="3" t="s">
        <v>252</v>
      </c>
      <c r="B21" s="17"/>
      <c r="C21" s="288"/>
      <c r="D21" s="3"/>
      <c r="E21" s="112"/>
      <c r="F21" s="1">
        <f t="shared" si="4"/>
        <v>0</v>
      </c>
      <c r="G21" s="1">
        <f t="shared" ref="G21:G25" si="5">SUM(H21:L21)</f>
        <v>0</v>
      </c>
      <c r="H21" s="1"/>
      <c r="I21" s="1"/>
      <c r="J21" s="1"/>
      <c r="K21" s="1"/>
      <c r="L21" s="6"/>
      <c r="M21" s="2"/>
      <c r="N21" s="13"/>
    </row>
    <row r="22" spans="1:14" ht="14.45" customHeight="1" x14ac:dyDescent="0.25">
      <c r="A22" s="288"/>
      <c r="B22" s="310"/>
      <c r="C22" s="288"/>
      <c r="D22" s="3"/>
      <c r="E22" s="112"/>
      <c r="F22" s="1">
        <f t="shared" si="4"/>
        <v>0</v>
      </c>
      <c r="G22" s="1">
        <f t="shared" si="5"/>
        <v>0</v>
      </c>
      <c r="H22" s="1"/>
      <c r="I22" s="1"/>
      <c r="J22" s="1"/>
      <c r="K22" s="1"/>
      <c r="L22" s="6"/>
      <c r="M22" s="2"/>
      <c r="N22" s="13"/>
    </row>
    <row r="23" spans="1:14" ht="14.45" customHeight="1" x14ac:dyDescent="0.25">
      <c r="A23" s="288"/>
      <c r="B23" s="310"/>
      <c r="C23" s="288"/>
      <c r="D23" s="3"/>
      <c r="E23" s="112"/>
      <c r="F23" s="1">
        <f t="shared" si="4"/>
        <v>0</v>
      </c>
      <c r="G23" s="1">
        <f t="shared" si="5"/>
        <v>0</v>
      </c>
      <c r="H23" s="1"/>
      <c r="I23" s="1"/>
      <c r="J23" s="1"/>
      <c r="K23" s="1"/>
      <c r="L23" s="6"/>
      <c r="M23" s="2"/>
      <c r="N23" s="13"/>
    </row>
    <row r="24" spans="1:14" ht="14.45" customHeight="1" x14ac:dyDescent="0.25">
      <c r="A24" s="288"/>
      <c r="B24" s="310"/>
      <c r="C24" s="288"/>
      <c r="D24" s="3"/>
      <c r="E24" s="112"/>
      <c r="F24" s="1">
        <f t="shared" si="4"/>
        <v>0</v>
      </c>
      <c r="G24" s="1">
        <f t="shared" si="5"/>
        <v>0</v>
      </c>
      <c r="H24" s="1"/>
      <c r="I24" s="1"/>
      <c r="J24" s="1"/>
      <c r="K24" s="1"/>
      <c r="L24" s="6"/>
      <c r="M24" s="2"/>
      <c r="N24" s="13"/>
    </row>
    <row r="25" spans="1:14" ht="14.45" customHeight="1" x14ac:dyDescent="0.25">
      <c r="A25" s="288"/>
      <c r="B25" s="310"/>
      <c r="C25" s="288"/>
      <c r="D25" s="3"/>
      <c r="E25" s="112"/>
      <c r="F25" s="1">
        <f t="shared" si="4"/>
        <v>0</v>
      </c>
      <c r="G25" s="1">
        <f t="shared" si="5"/>
        <v>0</v>
      </c>
      <c r="H25" s="1"/>
      <c r="I25" s="1"/>
      <c r="J25" s="1"/>
      <c r="K25" s="1"/>
      <c r="L25" s="6"/>
      <c r="M25" s="2"/>
      <c r="N25" s="13"/>
    </row>
    <row r="26" spans="1:14" ht="20.45" customHeight="1" thickBot="1" x14ac:dyDescent="0.3">
      <c r="A26" s="316"/>
      <c r="B26" s="317"/>
      <c r="C26" s="317"/>
      <c r="D26" s="318"/>
      <c r="E26" s="137">
        <f>SUM(E20:E25)</f>
        <v>0</v>
      </c>
      <c r="F26" s="138">
        <f>SUM(F20:F25)</f>
        <v>0</v>
      </c>
      <c r="G26" s="139"/>
      <c r="H26" s="314" t="s">
        <v>18</v>
      </c>
      <c r="I26" s="314"/>
      <c r="J26" s="314"/>
      <c r="K26" s="314"/>
      <c r="L26" s="315"/>
      <c r="M26" s="140">
        <f>F26</f>
        <v>0</v>
      </c>
      <c r="N26" s="13" t="str">
        <f>IF(M26&gt;0,M26,"")</f>
        <v/>
      </c>
    </row>
    <row r="27" spans="1:14" ht="20.45" customHeight="1" x14ac:dyDescent="0.25">
      <c r="A27" s="3" t="s">
        <v>46</v>
      </c>
      <c r="B27" s="17"/>
      <c r="C27" s="288"/>
      <c r="D27" s="3"/>
      <c r="E27" s="112"/>
      <c r="F27" s="1">
        <f t="shared" ref="F27:F32" si="6">(G27/100)*E27</f>
        <v>0</v>
      </c>
      <c r="G27" s="1">
        <f>SUM(H27:L27)</f>
        <v>0</v>
      </c>
      <c r="H27" s="1"/>
      <c r="I27" s="1"/>
      <c r="J27" s="1"/>
      <c r="K27" s="1"/>
      <c r="L27" s="1"/>
      <c r="M27" s="2"/>
      <c r="N27" s="13"/>
    </row>
    <row r="28" spans="1:14" ht="20.45" customHeight="1" x14ac:dyDescent="0.25">
      <c r="A28" s="3" t="s">
        <v>252</v>
      </c>
      <c r="B28" s="17"/>
      <c r="C28" s="288"/>
      <c r="D28" s="3"/>
      <c r="E28" s="112"/>
      <c r="F28" s="1">
        <f t="shared" si="6"/>
        <v>0</v>
      </c>
      <c r="G28" s="1">
        <f t="shared" ref="G28:G32" si="7">SUM(H28:L28)</f>
        <v>0</v>
      </c>
      <c r="H28" s="1"/>
      <c r="I28" s="1"/>
      <c r="J28" s="1"/>
      <c r="K28" s="1"/>
      <c r="L28" s="6"/>
      <c r="M28" s="2"/>
      <c r="N28" s="13"/>
    </row>
    <row r="29" spans="1:14" ht="20.45" customHeight="1" x14ac:dyDescent="0.25">
      <c r="A29" s="288"/>
      <c r="B29" s="310"/>
      <c r="C29" s="288"/>
      <c r="D29" s="3"/>
      <c r="E29" s="112"/>
      <c r="F29" s="1">
        <f t="shared" si="6"/>
        <v>0</v>
      </c>
      <c r="G29" s="1">
        <f t="shared" si="7"/>
        <v>0</v>
      </c>
      <c r="H29" s="1"/>
      <c r="I29" s="1"/>
      <c r="J29" s="1"/>
      <c r="K29" s="1"/>
      <c r="L29" s="6"/>
      <c r="M29" s="2"/>
      <c r="N29" s="13"/>
    </row>
    <row r="30" spans="1:14" ht="20.45" customHeight="1" x14ac:dyDescent="0.25">
      <c r="A30" s="288"/>
      <c r="B30" s="310"/>
      <c r="C30" s="288"/>
      <c r="D30" s="3"/>
      <c r="E30" s="112"/>
      <c r="F30" s="1">
        <f t="shared" si="6"/>
        <v>0</v>
      </c>
      <c r="G30" s="1">
        <f t="shared" si="7"/>
        <v>0</v>
      </c>
      <c r="H30" s="1"/>
      <c r="I30" s="1"/>
      <c r="J30" s="1"/>
      <c r="K30" s="1"/>
      <c r="L30" s="6"/>
      <c r="M30" s="2"/>
      <c r="N30" s="13"/>
    </row>
    <row r="31" spans="1:14" ht="20.45" customHeight="1" x14ac:dyDescent="0.25">
      <c r="A31" s="288"/>
      <c r="B31" s="310"/>
      <c r="C31" s="288"/>
      <c r="D31" s="3"/>
      <c r="E31" s="112"/>
      <c r="F31" s="1">
        <f t="shared" si="6"/>
        <v>0</v>
      </c>
      <c r="G31" s="1">
        <f t="shared" si="7"/>
        <v>0</v>
      </c>
      <c r="H31" s="1"/>
      <c r="I31" s="1"/>
      <c r="J31" s="1"/>
      <c r="K31" s="1"/>
      <c r="L31" s="6"/>
      <c r="M31" s="2"/>
      <c r="N31" s="13"/>
    </row>
    <row r="32" spans="1:14" ht="20.45" customHeight="1" x14ac:dyDescent="0.25">
      <c r="A32" s="288"/>
      <c r="B32" s="310"/>
      <c r="C32" s="288"/>
      <c r="D32" s="3"/>
      <c r="E32" s="112"/>
      <c r="F32" s="1">
        <f t="shared" si="6"/>
        <v>0</v>
      </c>
      <c r="G32" s="1">
        <f t="shared" si="7"/>
        <v>0</v>
      </c>
      <c r="H32" s="1"/>
      <c r="I32" s="1"/>
      <c r="J32" s="1"/>
      <c r="K32" s="1"/>
      <c r="L32" s="6"/>
      <c r="M32" s="2"/>
      <c r="N32" s="13"/>
    </row>
    <row r="33" spans="1:14" ht="20.45" customHeight="1" thickBot="1" x14ac:dyDescent="0.3">
      <c r="A33" s="316"/>
      <c r="B33" s="317"/>
      <c r="C33" s="317"/>
      <c r="D33" s="318"/>
      <c r="E33" s="137">
        <f>SUM(E27:E32)</f>
        <v>0</v>
      </c>
      <c r="F33" s="138">
        <f>SUM(F27:F32)</f>
        <v>0</v>
      </c>
      <c r="G33" s="139"/>
      <c r="H33" s="314" t="s">
        <v>18</v>
      </c>
      <c r="I33" s="314"/>
      <c r="J33" s="314"/>
      <c r="K33" s="314"/>
      <c r="L33" s="315"/>
      <c r="M33" s="140">
        <f>F33</f>
        <v>0</v>
      </c>
      <c r="N33" s="13" t="str">
        <f>IF(M33&gt;0,M33,"")</f>
        <v/>
      </c>
    </row>
    <row r="34" spans="1:14" ht="20.45" customHeight="1" x14ac:dyDescent="0.25">
      <c r="A34" s="3" t="s">
        <v>46</v>
      </c>
      <c r="B34" s="17"/>
      <c r="C34" s="288"/>
      <c r="D34" s="3"/>
      <c r="E34" s="112"/>
      <c r="F34" s="1">
        <f t="shared" ref="F34:F39" si="8">(G34/100)*E34</f>
        <v>0</v>
      </c>
      <c r="G34" s="1">
        <f>SUM(H34:L34)</f>
        <v>0</v>
      </c>
      <c r="H34" s="1"/>
      <c r="I34" s="1"/>
      <c r="J34" s="1"/>
      <c r="K34" s="1"/>
      <c r="L34" s="1"/>
      <c r="M34" s="2"/>
      <c r="N34" s="13"/>
    </row>
    <row r="35" spans="1:14" ht="20.45" customHeight="1" x14ac:dyDescent="0.25">
      <c r="A35" s="3" t="s">
        <v>252</v>
      </c>
      <c r="B35" s="17"/>
      <c r="C35" s="288"/>
      <c r="D35" s="3"/>
      <c r="E35" s="112"/>
      <c r="F35" s="1">
        <f t="shared" si="8"/>
        <v>0</v>
      </c>
      <c r="G35" s="1">
        <f t="shared" ref="G35:G39" si="9">SUM(H35:L35)</f>
        <v>0</v>
      </c>
      <c r="H35" s="1"/>
      <c r="I35" s="1"/>
      <c r="J35" s="1"/>
      <c r="K35" s="1"/>
      <c r="L35" s="6"/>
      <c r="M35" s="2"/>
      <c r="N35" s="13"/>
    </row>
    <row r="36" spans="1:14" ht="20.45" customHeight="1" x14ac:dyDescent="0.25">
      <c r="A36" s="288"/>
      <c r="B36" s="310"/>
      <c r="C36" s="288"/>
      <c r="D36" s="3"/>
      <c r="E36" s="112"/>
      <c r="F36" s="1">
        <f t="shared" si="8"/>
        <v>0</v>
      </c>
      <c r="G36" s="1">
        <f t="shared" si="9"/>
        <v>0</v>
      </c>
      <c r="H36" s="1"/>
      <c r="I36" s="1"/>
      <c r="J36" s="1"/>
      <c r="K36" s="1"/>
      <c r="L36" s="6"/>
      <c r="M36" s="2"/>
      <c r="N36" s="13"/>
    </row>
    <row r="37" spans="1:14" ht="20.45" customHeight="1" x14ac:dyDescent="0.25">
      <c r="A37" s="288"/>
      <c r="B37" s="310"/>
      <c r="C37" s="288"/>
      <c r="D37" s="3"/>
      <c r="E37" s="112"/>
      <c r="F37" s="1">
        <f t="shared" si="8"/>
        <v>0</v>
      </c>
      <c r="G37" s="1">
        <f t="shared" si="9"/>
        <v>0</v>
      </c>
      <c r="H37" s="1"/>
      <c r="I37" s="1"/>
      <c r="J37" s="1"/>
      <c r="K37" s="1"/>
      <c r="L37" s="6"/>
      <c r="M37" s="2"/>
      <c r="N37" s="13"/>
    </row>
    <row r="38" spans="1:14" ht="20.45" customHeight="1" x14ac:dyDescent="0.25">
      <c r="A38" s="288"/>
      <c r="B38" s="310"/>
      <c r="C38" s="288"/>
      <c r="D38" s="3"/>
      <c r="E38" s="112"/>
      <c r="F38" s="1">
        <f t="shared" si="8"/>
        <v>0</v>
      </c>
      <c r="G38" s="1">
        <f t="shared" si="9"/>
        <v>0</v>
      </c>
      <c r="H38" s="1"/>
      <c r="I38" s="1"/>
      <c r="J38" s="1"/>
      <c r="K38" s="1"/>
      <c r="L38" s="6"/>
      <c r="M38" s="2"/>
      <c r="N38" s="13"/>
    </row>
    <row r="39" spans="1:14" ht="20.45" customHeight="1" x14ac:dyDescent="0.25">
      <c r="A39" s="288"/>
      <c r="B39" s="310"/>
      <c r="C39" s="288"/>
      <c r="D39" s="3"/>
      <c r="E39" s="112"/>
      <c r="F39" s="1">
        <f t="shared" si="8"/>
        <v>0</v>
      </c>
      <c r="G39" s="1">
        <f t="shared" si="9"/>
        <v>0</v>
      </c>
      <c r="H39" s="1"/>
      <c r="I39" s="1"/>
      <c r="J39" s="1"/>
      <c r="K39" s="1"/>
      <c r="L39" s="6"/>
      <c r="M39" s="2"/>
      <c r="N39" s="13"/>
    </row>
    <row r="40" spans="1:14" ht="20.45" customHeight="1" thickBot="1" x14ac:dyDescent="0.3">
      <c r="A40" s="316"/>
      <c r="B40" s="317"/>
      <c r="C40" s="317"/>
      <c r="D40" s="318"/>
      <c r="E40" s="137">
        <f>SUM(E34:E39)</f>
        <v>0</v>
      </c>
      <c r="F40" s="138">
        <f>SUM(F34:F39)</f>
        <v>0</v>
      </c>
      <c r="G40" s="139"/>
      <c r="H40" s="314" t="s">
        <v>18</v>
      </c>
      <c r="I40" s="314"/>
      <c r="J40" s="314"/>
      <c r="K40" s="314"/>
      <c r="L40" s="315"/>
      <c r="M40" s="140">
        <f>F40</f>
        <v>0</v>
      </c>
      <c r="N40" s="13" t="str">
        <f>IF(M40&gt;0,M40,"")</f>
        <v/>
      </c>
    </row>
    <row r="41" spans="1:14" ht="20.45" customHeight="1" x14ac:dyDescent="0.25">
      <c r="A41" s="3" t="s">
        <v>46</v>
      </c>
      <c r="B41" s="17"/>
      <c r="C41" s="288"/>
      <c r="D41" s="3"/>
      <c r="E41" s="112"/>
      <c r="F41" s="1">
        <f t="shared" ref="F41:F46" si="10">(G41/100)*E41</f>
        <v>0</v>
      </c>
      <c r="G41" s="1">
        <f>SUM(H41:L41)</f>
        <v>0</v>
      </c>
      <c r="H41" s="1"/>
      <c r="I41" s="1"/>
      <c r="J41" s="1"/>
      <c r="K41" s="1"/>
      <c r="L41" s="1"/>
      <c r="M41" s="2"/>
      <c r="N41" s="13"/>
    </row>
    <row r="42" spans="1:14" ht="20.45" customHeight="1" x14ac:dyDescent="0.25">
      <c r="A42" s="3" t="s">
        <v>252</v>
      </c>
      <c r="B42" s="17"/>
      <c r="C42" s="288"/>
      <c r="D42" s="3"/>
      <c r="E42" s="112"/>
      <c r="F42" s="1">
        <f t="shared" si="10"/>
        <v>0</v>
      </c>
      <c r="G42" s="1">
        <f t="shared" ref="G42:G46" si="11">SUM(H42:L42)</f>
        <v>0</v>
      </c>
      <c r="H42" s="1"/>
      <c r="I42" s="1"/>
      <c r="J42" s="1"/>
      <c r="K42" s="1"/>
      <c r="L42" s="6"/>
      <c r="M42" s="2"/>
      <c r="N42" s="13"/>
    </row>
    <row r="43" spans="1:14" ht="20.45" customHeight="1" x14ac:dyDescent="0.25">
      <c r="A43" s="288"/>
      <c r="B43" s="310"/>
      <c r="C43" s="288"/>
      <c r="D43" s="3"/>
      <c r="E43" s="112"/>
      <c r="F43" s="1">
        <f t="shared" si="10"/>
        <v>0</v>
      </c>
      <c r="G43" s="1">
        <f t="shared" si="11"/>
        <v>0</v>
      </c>
      <c r="H43" s="1"/>
      <c r="I43" s="1"/>
      <c r="J43" s="1"/>
      <c r="K43" s="1"/>
      <c r="L43" s="6"/>
      <c r="M43" s="2"/>
      <c r="N43" s="13"/>
    </row>
    <row r="44" spans="1:14" ht="20.45" customHeight="1" x14ac:dyDescent="0.25">
      <c r="A44" s="288"/>
      <c r="B44" s="310"/>
      <c r="C44" s="288"/>
      <c r="D44" s="3"/>
      <c r="E44" s="112"/>
      <c r="F44" s="1">
        <f t="shared" si="10"/>
        <v>0</v>
      </c>
      <c r="G44" s="1">
        <f t="shared" si="11"/>
        <v>0</v>
      </c>
      <c r="H44" s="1"/>
      <c r="I44" s="1"/>
      <c r="J44" s="1"/>
      <c r="K44" s="1"/>
      <c r="L44" s="6"/>
      <c r="M44" s="2"/>
      <c r="N44" s="13"/>
    </row>
    <row r="45" spans="1:14" ht="20.45" customHeight="1" x14ac:dyDescent="0.25">
      <c r="A45" s="288"/>
      <c r="B45" s="310"/>
      <c r="C45" s="288"/>
      <c r="D45" s="3"/>
      <c r="E45" s="112"/>
      <c r="F45" s="1">
        <f t="shared" si="10"/>
        <v>0</v>
      </c>
      <c r="G45" s="1">
        <f t="shared" si="11"/>
        <v>0</v>
      </c>
      <c r="H45" s="1"/>
      <c r="I45" s="1"/>
      <c r="J45" s="1"/>
      <c r="K45" s="1"/>
      <c r="L45" s="6"/>
      <c r="M45" s="2"/>
      <c r="N45" s="13"/>
    </row>
    <row r="46" spans="1:14" ht="20.45" customHeight="1" x14ac:dyDescent="0.25">
      <c r="A46" s="288"/>
      <c r="B46" s="310"/>
      <c r="C46" s="288"/>
      <c r="D46" s="3"/>
      <c r="E46" s="112"/>
      <c r="F46" s="1">
        <f t="shared" si="10"/>
        <v>0</v>
      </c>
      <c r="G46" s="1">
        <f t="shared" si="11"/>
        <v>0</v>
      </c>
      <c r="H46" s="1"/>
      <c r="I46" s="1"/>
      <c r="J46" s="1"/>
      <c r="K46" s="1"/>
      <c r="L46" s="6"/>
      <c r="M46" s="2"/>
      <c r="N46" s="13"/>
    </row>
    <row r="47" spans="1:14" ht="20.45" customHeight="1" thickBot="1" x14ac:dyDescent="0.3">
      <c r="A47" s="316"/>
      <c r="B47" s="317"/>
      <c r="C47" s="317"/>
      <c r="D47" s="318"/>
      <c r="E47" s="137">
        <f>SUM(E41:E46)</f>
        <v>0</v>
      </c>
      <c r="F47" s="138">
        <f>SUM(F41:F46)</f>
        <v>0</v>
      </c>
      <c r="G47" s="139"/>
      <c r="H47" s="314" t="s">
        <v>18</v>
      </c>
      <c r="I47" s="314"/>
      <c r="J47" s="314"/>
      <c r="K47" s="314"/>
      <c r="L47" s="315"/>
      <c r="M47" s="140">
        <f>F47</f>
        <v>0</v>
      </c>
      <c r="N47" s="13" t="str">
        <f>IF(M47&gt;0,M47,"")</f>
        <v/>
      </c>
    </row>
    <row r="48" spans="1:14" ht="20.45" customHeight="1" x14ac:dyDescent="0.25">
      <c r="A48" s="3" t="s">
        <v>46</v>
      </c>
      <c r="B48" s="17"/>
      <c r="C48" s="288"/>
      <c r="D48" s="3"/>
      <c r="E48" s="112"/>
      <c r="F48" s="1">
        <f t="shared" ref="F48:F53" si="12">(G48/100)*E48</f>
        <v>0</v>
      </c>
      <c r="G48" s="1">
        <f>SUM(H48:L48)</f>
        <v>0</v>
      </c>
      <c r="H48" s="1"/>
      <c r="I48" s="1"/>
      <c r="J48" s="1"/>
      <c r="K48" s="1"/>
      <c r="L48" s="1"/>
      <c r="M48" s="2"/>
      <c r="N48" s="13"/>
    </row>
    <row r="49" spans="1:14" ht="20.45" customHeight="1" x14ac:dyDescent="0.25">
      <c r="A49" s="3" t="s">
        <v>252</v>
      </c>
      <c r="B49" s="17"/>
      <c r="C49" s="288"/>
      <c r="D49" s="3"/>
      <c r="E49" s="112"/>
      <c r="F49" s="1">
        <f t="shared" si="12"/>
        <v>0</v>
      </c>
      <c r="G49" s="1">
        <f t="shared" ref="G49:G53" si="13">SUM(H49:L49)</f>
        <v>0</v>
      </c>
      <c r="H49" s="1"/>
      <c r="I49" s="1"/>
      <c r="J49" s="1"/>
      <c r="K49" s="1"/>
      <c r="L49" s="6"/>
      <c r="M49" s="2"/>
      <c r="N49" s="13"/>
    </row>
    <row r="50" spans="1:14" ht="20.45" customHeight="1" x14ac:dyDescent="0.25">
      <c r="A50" s="288"/>
      <c r="B50" s="310"/>
      <c r="C50" s="288"/>
      <c r="D50" s="3"/>
      <c r="E50" s="112"/>
      <c r="F50" s="1">
        <f t="shared" si="12"/>
        <v>0</v>
      </c>
      <c r="G50" s="1">
        <f t="shared" si="13"/>
        <v>0</v>
      </c>
      <c r="H50" s="1"/>
      <c r="I50" s="1"/>
      <c r="J50" s="1"/>
      <c r="K50" s="1"/>
      <c r="L50" s="6"/>
      <c r="M50" s="2"/>
      <c r="N50" s="13"/>
    </row>
    <row r="51" spans="1:14" ht="20.45" customHeight="1" x14ac:dyDescent="0.25">
      <c r="A51" s="288"/>
      <c r="B51" s="310"/>
      <c r="C51" s="288"/>
      <c r="D51" s="3"/>
      <c r="E51" s="112"/>
      <c r="F51" s="1">
        <f t="shared" si="12"/>
        <v>0</v>
      </c>
      <c r="G51" s="1">
        <f t="shared" si="13"/>
        <v>0</v>
      </c>
      <c r="H51" s="1"/>
      <c r="I51" s="1"/>
      <c r="J51" s="1"/>
      <c r="K51" s="1"/>
      <c r="L51" s="6"/>
      <c r="M51" s="2"/>
      <c r="N51" s="13"/>
    </row>
    <row r="52" spans="1:14" ht="20.45" customHeight="1" x14ac:dyDescent="0.25">
      <c r="A52" s="288"/>
      <c r="B52" s="310"/>
      <c r="C52" s="288"/>
      <c r="D52" s="3"/>
      <c r="E52" s="112"/>
      <c r="F52" s="1">
        <f t="shared" si="12"/>
        <v>0</v>
      </c>
      <c r="G52" s="1">
        <f t="shared" si="13"/>
        <v>0</v>
      </c>
      <c r="H52" s="1"/>
      <c r="I52" s="1"/>
      <c r="J52" s="1"/>
      <c r="K52" s="1"/>
      <c r="L52" s="6"/>
      <c r="M52" s="2"/>
      <c r="N52" s="13"/>
    </row>
    <row r="53" spans="1:14" ht="20.45" customHeight="1" x14ac:dyDescent="0.25">
      <c r="A53" s="288"/>
      <c r="B53" s="310"/>
      <c r="C53" s="288"/>
      <c r="D53" s="3"/>
      <c r="E53" s="112"/>
      <c r="F53" s="1">
        <f t="shared" si="12"/>
        <v>0</v>
      </c>
      <c r="G53" s="1">
        <f t="shared" si="13"/>
        <v>0</v>
      </c>
      <c r="H53" s="1"/>
      <c r="I53" s="1"/>
      <c r="J53" s="1"/>
      <c r="K53" s="1"/>
      <c r="L53" s="6"/>
      <c r="M53" s="2"/>
      <c r="N53" s="13"/>
    </row>
    <row r="54" spans="1:14" ht="20.45" customHeight="1" thickBot="1" x14ac:dyDescent="0.3">
      <c r="A54" s="316"/>
      <c r="B54" s="317"/>
      <c r="C54" s="317"/>
      <c r="D54" s="318"/>
      <c r="E54" s="137">
        <f>SUM(E48:E53)</f>
        <v>0</v>
      </c>
      <c r="F54" s="138">
        <f>SUM(F48:F53)</f>
        <v>0</v>
      </c>
      <c r="G54" s="139"/>
      <c r="H54" s="314" t="s">
        <v>18</v>
      </c>
      <c r="I54" s="314"/>
      <c r="J54" s="314"/>
      <c r="K54" s="314"/>
      <c r="L54" s="315"/>
      <c r="M54" s="140">
        <f>F54</f>
        <v>0</v>
      </c>
      <c r="N54" s="13" t="str">
        <f>IF(M54&gt;0,M54,"")</f>
        <v/>
      </c>
    </row>
    <row r="55" spans="1:14" ht="20.45" customHeight="1" x14ac:dyDescent="0.25">
      <c r="A55" s="3" t="s">
        <v>46</v>
      </c>
      <c r="B55" s="17"/>
      <c r="C55" s="288"/>
      <c r="D55" s="3"/>
      <c r="E55" s="112"/>
      <c r="F55" s="1">
        <f t="shared" ref="F55:F60" si="14">(G55/100)*E55</f>
        <v>0</v>
      </c>
      <c r="G55" s="1">
        <f>SUM(H55:L55)</f>
        <v>0</v>
      </c>
      <c r="H55" s="1"/>
      <c r="I55" s="1"/>
      <c r="J55" s="1"/>
      <c r="K55" s="1"/>
      <c r="L55" s="1"/>
      <c r="M55" s="2"/>
      <c r="N55" s="13"/>
    </row>
    <row r="56" spans="1:14" ht="20.45" customHeight="1" x14ac:dyDescent="0.25">
      <c r="A56" s="3" t="s">
        <v>251</v>
      </c>
      <c r="B56" s="17"/>
      <c r="C56" s="288"/>
      <c r="D56" s="3"/>
      <c r="E56" s="112"/>
      <c r="F56" s="1">
        <f t="shared" si="14"/>
        <v>0</v>
      </c>
      <c r="G56" s="1">
        <f t="shared" ref="G56:G60" si="15">SUM(H56:L56)</f>
        <v>0</v>
      </c>
      <c r="H56" s="1"/>
      <c r="I56" s="1"/>
      <c r="J56" s="1"/>
      <c r="K56" s="1"/>
      <c r="L56" s="6"/>
      <c r="M56" s="2"/>
      <c r="N56" s="13"/>
    </row>
    <row r="57" spans="1:14" ht="20.45" customHeight="1" x14ac:dyDescent="0.25">
      <c r="A57" s="288"/>
      <c r="B57" s="310"/>
      <c r="C57" s="288"/>
      <c r="D57" s="3"/>
      <c r="E57" s="112"/>
      <c r="F57" s="1">
        <f t="shared" si="14"/>
        <v>0</v>
      </c>
      <c r="G57" s="1">
        <f t="shared" si="15"/>
        <v>0</v>
      </c>
      <c r="H57" s="1"/>
      <c r="I57" s="1"/>
      <c r="J57" s="1"/>
      <c r="K57" s="1"/>
      <c r="L57" s="6"/>
      <c r="M57" s="2"/>
      <c r="N57" s="13"/>
    </row>
    <row r="58" spans="1:14" ht="20.45" customHeight="1" x14ac:dyDescent="0.25">
      <c r="A58" s="288"/>
      <c r="B58" s="310"/>
      <c r="C58" s="288"/>
      <c r="D58" s="3"/>
      <c r="E58" s="112"/>
      <c r="F58" s="1">
        <f t="shared" si="14"/>
        <v>0</v>
      </c>
      <c r="G58" s="1">
        <f t="shared" si="15"/>
        <v>0</v>
      </c>
      <c r="H58" s="1"/>
      <c r="I58" s="1"/>
      <c r="J58" s="1"/>
      <c r="K58" s="1"/>
      <c r="L58" s="6"/>
      <c r="M58" s="2"/>
      <c r="N58" s="13"/>
    </row>
    <row r="59" spans="1:14" ht="20.45" customHeight="1" x14ac:dyDescent="0.25">
      <c r="A59" s="288"/>
      <c r="B59" s="310"/>
      <c r="C59" s="288"/>
      <c r="D59" s="3"/>
      <c r="E59" s="112"/>
      <c r="F59" s="1">
        <f t="shared" si="14"/>
        <v>0</v>
      </c>
      <c r="G59" s="1">
        <f t="shared" si="15"/>
        <v>0</v>
      </c>
      <c r="H59" s="1"/>
      <c r="I59" s="1"/>
      <c r="J59" s="1"/>
      <c r="K59" s="1"/>
      <c r="L59" s="6"/>
      <c r="M59" s="2"/>
      <c r="N59" s="13"/>
    </row>
    <row r="60" spans="1:14" ht="20.45" customHeight="1" x14ac:dyDescent="0.25">
      <c r="A60" s="288"/>
      <c r="B60" s="310"/>
      <c r="C60" s="288"/>
      <c r="D60" s="3"/>
      <c r="E60" s="112"/>
      <c r="F60" s="1">
        <f t="shared" si="14"/>
        <v>0</v>
      </c>
      <c r="G60" s="1">
        <f t="shared" si="15"/>
        <v>0</v>
      </c>
      <c r="H60" s="1"/>
      <c r="I60" s="1"/>
      <c r="J60" s="1"/>
      <c r="K60" s="1"/>
      <c r="L60" s="6"/>
      <c r="M60" s="2"/>
      <c r="N60" s="13"/>
    </row>
    <row r="61" spans="1:14" ht="20.45" customHeight="1" thickBot="1" x14ac:dyDescent="0.3">
      <c r="A61" s="316"/>
      <c r="B61" s="317"/>
      <c r="C61" s="317"/>
      <c r="D61" s="318"/>
      <c r="E61" s="137">
        <f>SUM(E55:E60)</f>
        <v>0</v>
      </c>
      <c r="F61" s="138">
        <f>SUM(F55:F60)</f>
        <v>0</v>
      </c>
      <c r="G61" s="139"/>
      <c r="H61" s="314" t="s">
        <v>18</v>
      </c>
      <c r="I61" s="314"/>
      <c r="J61" s="314"/>
      <c r="K61" s="314"/>
      <c r="L61" s="315"/>
      <c r="M61" s="140">
        <f>F61</f>
        <v>0</v>
      </c>
      <c r="N61" s="13" t="str">
        <f>IF(M61&gt;0,M61,"")</f>
        <v/>
      </c>
    </row>
    <row r="62" spans="1:14" ht="20.45" customHeight="1" x14ac:dyDescent="0.25">
      <c r="A62" s="319" t="s">
        <v>47</v>
      </c>
      <c r="B62" s="320"/>
      <c r="C62" s="308" t="s">
        <v>342</v>
      </c>
      <c r="D62" s="308" t="s">
        <v>45</v>
      </c>
      <c r="E62" s="308" t="s">
        <v>41</v>
      </c>
      <c r="F62" s="156" t="s">
        <v>44</v>
      </c>
      <c r="G62" s="156"/>
      <c r="H62" s="156" t="s">
        <v>1</v>
      </c>
      <c r="I62" s="156" t="s">
        <v>2</v>
      </c>
      <c r="J62" s="156" t="s">
        <v>3</v>
      </c>
      <c r="K62" s="156" t="s">
        <v>5</v>
      </c>
      <c r="L62" s="156" t="s">
        <v>4</v>
      </c>
      <c r="M62" s="156" t="s">
        <v>16</v>
      </c>
    </row>
    <row r="63" spans="1:14" ht="16.149999999999999" customHeight="1" x14ac:dyDescent="0.25">
      <c r="A63" s="321"/>
      <c r="B63" s="322"/>
      <c r="C63" s="308"/>
      <c r="D63" s="308"/>
      <c r="E63" s="308"/>
      <c r="F63" s="156"/>
      <c r="G63" s="156"/>
      <c r="H63" s="11">
        <v>0</v>
      </c>
      <c r="I63" s="156" t="s">
        <v>12</v>
      </c>
      <c r="J63" s="156" t="s">
        <v>13</v>
      </c>
      <c r="K63" s="156" t="s">
        <v>14</v>
      </c>
      <c r="L63" s="156" t="s">
        <v>15</v>
      </c>
      <c r="M63" s="12"/>
    </row>
    <row r="64" spans="1:14" ht="39.6" customHeight="1" x14ac:dyDescent="0.25">
      <c r="A64" s="3" t="s">
        <v>46</v>
      </c>
      <c r="B64" s="17"/>
      <c r="C64" s="288" t="s">
        <v>371</v>
      </c>
      <c r="D64" s="3" t="s">
        <v>372</v>
      </c>
      <c r="E64" s="112">
        <v>7</v>
      </c>
      <c r="F64" s="1">
        <f t="shared" ref="F64:F69" si="16">(G64/100)*E64</f>
        <v>0</v>
      </c>
      <c r="G64" s="1">
        <f>SUM(H64:L64)</f>
        <v>0</v>
      </c>
      <c r="H64" s="1"/>
      <c r="I64" s="1"/>
      <c r="J64" s="1"/>
      <c r="K64" s="1"/>
      <c r="L64" s="1"/>
      <c r="M64" s="2"/>
      <c r="N64" s="13"/>
    </row>
    <row r="65" spans="1:14" ht="42" customHeight="1" x14ac:dyDescent="0.25">
      <c r="A65" s="3" t="s">
        <v>252</v>
      </c>
      <c r="B65" s="17"/>
      <c r="C65" s="288"/>
      <c r="D65" s="3" t="s">
        <v>373</v>
      </c>
      <c r="E65" s="112">
        <v>7</v>
      </c>
      <c r="F65" s="1">
        <f t="shared" si="16"/>
        <v>0</v>
      </c>
      <c r="G65" s="1">
        <f t="shared" ref="G65:G69" si="17">SUM(H65:L65)</f>
        <v>0</v>
      </c>
      <c r="H65" s="1"/>
      <c r="I65" s="1"/>
      <c r="J65" s="1"/>
      <c r="K65" s="1"/>
      <c r="L65" s="6"/>
      <c r="M65" s="2"/>
      <c r="N65" s="13"/>
    </row>
    <row r="66" spans="1:14" ht="38.450000000000003" customHeight="1" x14ac:dyDescent="0.25">
      <c r="A66" s="288"/>
      <c r="B66" s="310"/>
      <c r="C66" s="288"/>
      <c r="D66" s="3" t="s">
        <v>374</v>
      </c>
      <c r="E66" s="112">
        <v>6</v>
      </c>
      <c r="F66" s="1">
        <f t="shared" si="16"/>
        <v>0</v>
      </c>
      <c r="G66" s="1">
        <f t="shared" si="17"/>
        <v>0</v>
      </c>
      <c r="H66" s="1"/>
      <c r="I66" s="1"/>
      <c r="J66" s="1"/>
      <c r="K66" s="1"/>
      <c r="L66" s="6"/>
      <c r="M66" s="2"/>
      <c r="N66" s="13"/>
    </row>
    <row r="67" spans="1:14" ht="19.149999999999999" customHeight="1" x14ac:dyDescent="0.25">
      <c r="A67" s="288"/>
      <c r="B67" s="310"/>
      <c r="C67" s="288"/>
      <c r="D67" s="3"/>
      <c r="E67" s="112"/>
      <c r="F67" s="1">
        <f t="shared" si="16"/>
        <v>0</v>
      </c>
      <c r="G67" s="1">
        <f t="shared" si="17"/>
        <v>0</v>
      </c>
      <c r="H67" s="1"/>
      <c r="I67" s="1"/>
      <c r="J67" s="1"/>
      <c r="K67" s="1"/>
      <c r="L67" s="6"/>
      <c r="M67" s="2"/>
      <c r="N67" s="13"/>
    </row>
    <row r="68" spans="1:14" ht="19.149999999999999" customHeight="1" x14ac:dyDescent="0.25">
      <c r="A68" s="288"/>
      <c r="B68" s="310"/>
      <c r="C68" s="288"/>
      <c r="D68" s="3"/>
      <c r="E68" s="112"/>
      <c r="F68" s="1">
        <f t="shared" si="16"/>
        <v>0</v>
      </c>
      <c r="G68" s="1">
        <f t="shared" si="17"/>
        <v>0</v>
      </c>
      <c r="H68" s="1"/>
      <c r="I68" s="1"/>
      <c r="J68" s="1"/>
      <c r="K68" s="1"/>
      <c r="L68" s="6"/>
      <c r="M68" s="2"/>
      <c r="N68" s="13"/>
    </row>
    <row r="69" spans="1:14" ht="19.149999999999999" customHeight="1" x14ac:dyDescent="0.25">
      <c r="A69" s="288"/>
      <c r="B69" s="310"/>
      <c r="C69" s="288"/>
      <c r="D69" s="3"/>
      <c r="E69" s="112"/>
      <c r="F69" s="1">
        <f t="shared" si="16"/>
        <v>0</v>
      </c>
      <c r="G69" s="1">
        <f t="shared" si="17"/>
        <v>0</v>
      </c>
      <c r="H69" s="1"/>
      <c r="I69" s="1"/>
      <c r="J69" s="1"/>
      <c r="K69" s="1"/>
      <c r="L69" s="6"/>
      <c r="M69" s="2"/>
      <c r="N69" s="13"/>
    </row>
    <row r="70" spans="1:14" ht="19.149999999999999" customHeight="1" thickBot="1" x14ac:dyDescent="0.3">
      <c r="A70" s="316"/>
      <c r="B70" s="317"/>
      <c r="C70" s="317"/>
      <c r="D70" s="318"/>
      <c r="E70" s="137">
        <f>SUM(E64:E69)</f>
        <v>20</v>
      </c>
      <c r="F70" s="138">
        <f>SUM(F64:F69)</f>
        <v>0</v>
      </c>
      <c r="G70" s="139"/>
      <c r="H70" s="314" t="s">
        <v>18</v>
      </c>
      <c r="I70" s="314"/>
      <c r="J70" s="314"/>
      <c r="K70" s="314"/>
      <c r="L70" s="315"/>
      <c r="M70" s="140">
        <f>F70</f>
        <v>0</v>
      </c>
      <c r="N70" s="13" t="str">
        <f>IF(M70&gt;0,M70,"")</f>
        <v/>
      </c>
    </row>
    <row r="71" spans="1:14" ht="33" customHeight="1" x14ac:dyDescent="0.25">
      <c r="A71" s="3" t="s">
        <v>46</v>
      </c>
      <c r="B71" s="17"/>
      <c r="C71" s="288"/>
      <c r="D71" s="3"/>
      <c r="E71" s="112"/>
      <c r="F71" s="1">
        <f t="shared" ref="F71:F76" si="18">(G71/100)*E71</f>
        <v>0</v>
      </c>
      <c r="G71" s="1">
        <f>SUM(H71:L71)</f>
        <v>0</v>
      </c>
      <c r="H71" s="1"/>
      <c r="I71" s="1"/>
      <c r="J71" s="1"/>
      <c r="K71" s="1"/>
      <c r="L71" s="1"/>
      <c r="M71" s="2"/>
      <c r="N71" s="13"/>
    </row>
    <row r="72" spans="1:14" ht="22.15" customHeight="1" x14ac:dyDescent="0.25">
      <c r="A72" s="3" t="s">
        <v>252</v>
      </c>
      <c r="B72" s="17"/>
      <c r="C72" s="288"/>
      <c r="D72" s="3"/>
      <c r="E72" s="112"/>
      <c r="F72" s="1">
        <f t="shared" si="18"/>
        <v>0</v>
      </c>
      <c r="G72" s="1">
        <f t="shared" ref="G72:G76" si="19">SUM(H72:L72)</f>
        <v>0</v>
      </c>
      <c r="H72" s="1"/>
      <c r="I72" s="1"/>
      <c r="J72" s="1"/>
      <c r="K72" s="1"/>
      <c r="L72" s="6"/>
      <c r="M72" s="2"/>
      <c r="N72" s="13"/>
    </row>
    <row r="73" spans="1:14" ht="22.15" customHeight="1" x14ac:dyDescent="0.25">
      <c r="A73" s="288"/>
      <c r="B73" s="310"/>
      <c r="C73" s="288"/>
      <c r="D73" s="3"/>
      <c r="E73" s="112"/>
      <c r="F73" s="1">
        <f t="shared" si="18"/>
        <v>0</v>
      </c>
      <c r="G73" s="1">
        <f t="shared" si="19"/>
        <v>0</v>
      </c>
      <c r="H73" s="1"/>
      <c r="I73" s="1"/>
      <c r="J73" s="1"/>
      <c r="K73" s="1"/>
      <c r="L73" s="6"/>
      <c r="M73" s="2"/>
      <c r="N73" s="13"/>
    </row>
    <row r="74" spans="1:14" ht="22.15" customHeight="1" x14ac:dyDescent="0.25">
      <c r="A74" s="288"/>
      <c r="B74" s="310"/>
      <c r="C74" s="288"/>
      <c r="D74" s="3"/>
      <c r="E74" s="112"/>
      <c r="F74" s="1">
        <f t="shared" si="18"/>
        <v>0</v>
      </c>
      <c r="G74" s="1">
        <f t="shared" si="19"/>
        <v>0</v>
      </c>
      <c r="H74" s="1"/>
      <c r="I74" s="1"/>
      <c r="J74" s="1"/>
      <c r="K74" s="1"/>
      <c r="L74" s="6"/>
      <c r="M74" s="2"/>
      <c r="N74" s="13"/>
    </row>
    <row r="75" spans="1:14" ht="22.15" customHeight="1" x14ac:dyDescent="0.25">
      <c r="A75" s="288"/>
      <c r="B75" s="310"/>
      <c r="C75" s="288"/>
      <c r="D75" s="3"/>
      <c r="E75" s="112"/>
      <c r="F75" s="1">
        <f t="shared" si="18"/>
        <v>0</v>
      </c>
      <c r="G75" s="1">
        <f t="shared" si="19"/>
        <v>0</v>
      </c>
      <c r="H75" s="1"/>
      <c r="I75" s="1"/>
      <c r="J75" s="1"/>
      <c r="K75" s="1"/>
      <c r="L75" s="6"/>
      <c r="M75" s="2"/>
      <c r="N75" s="13"/>
    </row>
    <row r="76" spans="1:14" ht="22.15" customHeight="1" x14ac:dyDescent="0.25">
      <c r="A76" s="288"/>
      <c r="B76" s="310"/>
      <c r="C76" s="288"/>
      <c r="D76" s="3"/>
      <c r="E76" s="112"/>
      <c r="F76" s="1">
        <f t="shared" si="18"/>
        <v>0</v>
      </c>
      <c r="G76" s="1">
        <f t="shared" si="19"/>
        <v>0</v>
      </c>
      <c r="H76" s="1"/>
      <c r="I76" s="1"/>
      <c r="J76" s="1"/>
      <c r="K76" s="1"/>
      <c r="L76" s="6"/>
      <c r="M76" s="2"/>
      <c r="N76" s="13"/>
    </row>
    <row r="77" spans="1:14" ht="22.15" customHeight="1" thickBot="1" x14ac:dyDescent="0.3">
      <c r="A77" s="316"/>
      <c r="B77" s="317"/>
      <c r="C77" s="317"/>
      <c r="D77" s="318"/>
      <c r="E77" s="137">
        <f>SUM(E71:E76)</f>
        <v>0</v>
      </c>
      <c r="F77" s="138">
        <f>SUM(F71:F76)</f>
        <v>0</v>
      </c>
      <c r="G77" s="139"/>
      <c r="H77" s="314" t="s">
        <v>18</v>
      </c>
      <c r="I77" s="314"/>
      <c r="J77" s="314"/>
      <c r="K77" s="314"/>
      <c r="L77" s="315"/>
      <c r="M77" s="140">
        <f>F77</f>
        <v>0</v>
      </c>
      <c r="N77" s="13" t="str">
        <f>IF(M77&gt;0,M77,"")</f>
        <v/>
      </c>
    </row>
    <row r="78" spans="1:14" ht="35.450000000000003" customHeight="1" x14ac:dyDescent="0.25">
      <c r="A78" s="3" t="s">
        <v>46</v>
      </c>
      <c r="B78" s="17"/>
      <c r="C78" s="288"/>
      <c r="D78" s="3"/>
      <c r="E78" s="112"/>
      <c r="F78" s="1">
        <f t="shared" ref="F78:F83" si="20">(G78/100)*E78</f>
        <v>0</v>
      </c>
      <c r="G78" s="1">
        <f>SUM(H78:L78)</f>
        <v>0</v>
      </c>
      <c r="H78" s="1"/>
      <c r="I78" s="1"/>
      <c r="J78" s="1"/>
      <c r="K78" s="1"/>
      <c r="L78" s="1"/>
      <c r="M78" s="2"/>
      <c r="N78" s="13"/>
    </row>
    <row r="79" spans="1:14" ht="16.149999999999999" customHeight="1" x14ac:dyDescent="0.25">
      <c r="A79" s="3" t="s">
        <v>252</v>
      </c>
      <c r="B79" s="17"/>
      <c r="C79" s="288"/>
      <c r="D79" s="3"/>
      <c r="E79" s="112"/>
      <c r="F79" s="1">
        <f t="shared" si="20"/>
        <v>0</v>
      </c>
      <c r="G79" s="1">
        <f t="shared" ref="G79:G83" si="21">SUM(H79:L79)</f>
        <v>0</v>
      </c>
      <c r="H79" s="1"/>
      <c r="I79" s="1"/>
      <c r="J79" s="1"/>
      <c r="K79" s="1"/>
      <c r="L79" s="6"/>
      <c r="M79" s="2"/>
      <c r="N79" s="13"/>
    </row>
    <row r="80" spans="1:14" ht="16.149999999999999" customHeight="1" x14ac:dyDescent="0.25">
      <c r="A80" s="288"/>
      <c r="B80" s="310"/>
      <c r="C80" s="288"/>
      <c r="D80" s="3"/>
      <c r="E80" s="112"/>
      <c r="F80" s="1">
        <f t="shared" si="20"/>
        <v>0</v>
      </c>
      <c r="G80" s="1">
        <f t="shared" si="21"/>
        <v>0</v>
      </c>
      <c r="H80" s="1"/>
      <c r="I80" s="1"/>
      <c r="J80" s="1"/>
      <c r="K80" s="1"/>
      <c r="L80" s="6"/>
      <c r="M80" s="2"/>
      <c r="N80" s="13"/>
    </row>
    <row r="81" spans="1:14" ht="16.149999999999999" customHeight="1" x14ac:dyDescent="0.25">
      <c r="A81" s="288"/>
      <c r="B81" s="310"/>
      <c r="C81" s="288"/>
      <c r="D81" s="3"/>
      <c r="E81" s="112"/>
      <c r="F81" s="1">
        <f t="shared" si="20"/>
        <v>0</v>
      </c>
      <c r="G81" s="1">
        <f t="shared" si="21"/>
        <v>0</v>
      </c>
      <c r="H81" s="1"/>
      <c r="I81" s="1"/>
      <c r="J81" s="1"/>
      <c r="K81" s="1"/>
      <c r="L81" s="6"/>
      <c r="M81" s="2"/>
      <c r="N81" s="13"/>
    </row>
    <row r="82" spans="1:14" ht="16.149999999999999" customHeight="1" x14ac:dyDescent="0.25">
      <c r="A82" s="288"/>
      <c r="B82" s="310"/>
      <c r="C82" s="288"/>
      <c r="D82" s="3"/>
      <c r="E82" s="112"/>
      <c r="F82" s="1">
        <f t="shared" si="20"/>
        <v>0</v>
      </c>
      <c r="G82" s="1">
        <f t="shared" si="21"/>
        <v>0</v>
      </c>
      <c r="H82" s="1"/>
      <c r="I82" s="1"/>
      <c r="J82" s="1"/>
      <c r="K82" s="1"/>
      <c r="L82" s="6"/>
      <c r="M82" s="2"/>
      <c r="N82" s="13"/>
    </row>
    <row r="83" spans="1:14" ht="16.149999999999999" customHeight="1" x14ac:dyDescent="0.25">
      <c r="A83" s="288"/>
      <c r="B83" s="310"/>
      <c r="C83" s="288"/>
      <c r="D83" s="3"/>
      <c r="E83" s="112"/>
      <c r="F83" s="1">
        <f t="shared" si="20"/>
        <v>0</v>
      </c>
      <c r="G83" s="1">
        <f t="shared" si="21"/>
        <v>0</v>
      </c>
      <c r="H83" s="1"/>
      <c r="I83" s="1"/>
      <c r="J83" s="1"/>
      <c r="K83" s="1"/>
      <c r="L83" s="6"/>
      <c r="M83" s="2"/>
      <c r="N83" s="13"/>
    </row>
    <row r="84" spans="1:14" ht="16.149999999999999" customHeight="1" thickBot="1" x14ac:dyDescent="0.3">
      <c r="A84" s="316"/>
      <c r="B84" s="317"/>
      <c r="C84" s="317"/>
      <c r="D84" s="318"/>
      <c r="E84" s="137">
        <f>SUM(E78:E83)</f>
        <v>0</v>
      </c>
      <c r="F84" s="138">
        <f>SUM(F78:F83)</f>
        <v>0</v>
      </c>
      <c r="G84" s="139"/>
      <c r="H84" s="314" t="s">
        <v>18</v>
      </c>
      <c r="I84" s="314"/>
      <c r="J84" s="314"/>
      <c r="K84" s="314"/>
      <c r="L84" s="315"/>
      <c r="M84" s="140">
        <f>F84</f>
        <v>0</v>
      </c>
      <c r="N84" s="13" t="str">
        <f>IF(M84&gt;0,M84,"")</f>
        <v/>
      </c>
    </row>
    <row r="85" spans="1:14" ht="16.149999999999999" customHeight="1" x14ac:dyDescent="0.25">
      <c r="A85" s="3" t="s">
        <v>46</v>
      </c>
      <c r="B85" s="17"/>
      <c r="C85" s="288"/>
      <c r="D85" s="3"/>
      <c r="E85" s="112"/>
      <c r="F85" s="1">
        <f t="shared" ref="F85:F90" si="22">(G85/100)*E85</f>
        <v>0</v>
      </c>
      <c r="G85" s="1">
        <f>SUM(H85:L85)</f>
        <v>0</v>
      </c>
      <c r="H85" s="1"/>
      <c r="I85" s="1"/>
      <c r="J85" s="1"/>
      <c r="K85" s="1"/>
      <c r="L85" s="1"/>
      <c r="M85" s="2"/>
      <c r="N85" s="13"/>
    </row>
    <row r="86" spans="1:14" ht="16.149999999999999" customHeight="1" x14ac:dyDescent="0.25">
      <c r="A86" s="3" t="s">
        <v>252</v>
      </c>
      <c r="B86" s="17"/>
      <c r="C86" s="288"/>
      <c r="D86" s="3"/>
      <c r="E86" s="112"/>
      <c r="F86" s="1">
        <f t="shared" si="22"/>
        <v>0</v>
      </c>
      <c r="G86" s="1">
        <f t="shared" ref="G86:G90" si="23">SUM(H86:L86)</f>
        <v>0</v>
      </c>
      <c r="H86" s="1"/>
      <c r="I86" s="1"/>
      <c r="J86" s="1"/>
      <c r="K86" s="1"/>
      <c r="L86" s="6"/>
      <c r="M86" s="2"/>
      <c r="N86" s="13"/>
    </row>
    <row r="87" spans="1:14" ht="16.149999999999999" customHeight="1" x14ac:dyDescent="0.25">
      <c r="A87" s="288"/>
      <c r="B87" s="310"/>
      <c r="C87" s="288"/>
      <c r="D87" s="3"/>
      <c r="E87" s="112"/>
      <c r="F87" s="1">
        <f t="shared" si="22"/>
        <v>0</v>
      </c>
      <c r="G87" s="1">
        <f t="shared" si="23"/>
        <v>0</v>
      </c>
      <c r="H87" s="1"/>
      <c r="I87" s="1"/>
      <c r="J87" s="1"/>
      <c r="K87" s="1"/>
      <c r="L87" s="6"/>
      <c r="M87" s="2"/>
      <c r="N87" s="13"/>
    </row>
    <row r="88" spans="1:14" ht="16.149999999999999" customHeight="1" x14ac:dyDescent="0.25">
      <c r="A88" s="288"/>
      <c r="B88" s="310"/>
      <c r="C88" s="288"/>
      <c r="D88" s="3"/>
      <c r="E88" s="112"/>
      <c r="F88" s="1">
        <f t="shared" si="22"/>
        <v>0</v>
      </c>
      <c r="G88" s="1">
        <f t="shared" si="23"/>
        <v>0</v>
      </c>
      <c r="H88" s="1"/>
      <c r="I88" s="1"/>
      <c r="J88" s="1"/>
      <c r="K88" s="1"/>
      <c r="L88" s="6"/>
      <c r="M88" s="2"/>
      <c r="N88" s="13"/>
    </row>
    <row r="89" spans="1:14" ht="16.149999999999999" customHeight="1" x14ac:dyDescent="0.25">
      <c r="A89" s="288"/>
      <c r="B89" s="310"/>
      <c r="C89" s="288"/>
      <c r="D89" s="3"/>
      <c r="E89" s="112"/>
      <c r="F89" s="1">
        <f t="shared" si="22"/>
        <v>0</v>
      </c>
      <c r="G89" s="1">
        <f t="shared" si="23"/>
        <v>0</v>
      </c>
      <c r="H89" s="1"/>
      <c r="I89" s="1"/>
      <c r="J89" s="1"/>
      <c r="K89" s="1"/>
      <c r="L89" s="6"/>
      <c r="M89" s="2"/>
      <c r="N89" s="13"/>
    </row>
    <row r="90" spans="1:14" ht="16.149999999999999" customHeight="1" x14ac:dyDescent="0.25">
      <c r="A90" s="288"/>
      <c r="B90" s="310"/>
      <c r="C90" s="288"/>
      <c r="D90" s="3"/>
      <c r="E90" s="112"/>
      <c r="F90" s="1">
        <f t="shared" si="22"/>
        <v>0</v>
      </c>
      <c r="G90" s="1">
        <f t="shared" si="23"/>
        <v>0</v>
      </c>
      <c r="H90" s="1"/>
      <c r="I90" s="1"/>
      <c r="J90" s="1"/>
      <c r="K90" s="1"/>
      <c r="L90" s="6"/>
      <c r="M90" s="2"/>
      <c r="N90" s="13"/>
    </row>
    <row r="91" spans="1:14" ht="16.149999999999999" customHeight="1" thickBot="1" x14ac:dyDescent="0.3">
      <c r="A91" s="316"/>
      <c r="B91" s="317"/>
      <c r="C91" s="317"/>
      <c r="D91" s="318"/>
      <c r="E91" s="137">
        <f>SUM(E85:E90)</f>
        <v>0</v>
      </c>
      <c r="F91" s="138">
        <f>SUM(F85:F90)</f>
        <v>0</v>
      </c>
      <c r="G91" s="139"/>
      <c r="H91" s="314" t="s">
        <v>18</v>
      </c>
      <c r="I91" s="314"/>
      <c r="J91" s="314"/>
      <c r="K91" s="314"/>
      <c r="L91" s="315"/>
      <c r="M91" s="140">
        <f>F91</f>
        <v>0</v>
      </c>
      <c r="N91" s="13" t="str">
        <f>IF(M91&gt;0,M91,"")</f>
        <v/>
      </c>
    </row>
    <row r="92" spans="1:14" ht="16.149999999999999" customHeight="1" x14ac:dyDescent="0.25">
      <c r="A92" s="3" t="s">
        <v>46</v>
      </c>
      <c r="B92" s="17"/>
      <c r="C92" s="288"/>
      <c r="D92" s="3"/>
      <c r="E92" s="112"/>
      <c r="F92" s="1">
        <f t="shared" ref="F92:F97" si="24">(G92/100)*E92</f>
        <v>0</v>
      </c>
      <c r="G92" s="1">
        <f>SUM(H92:L92)</f>
        <v>0</v>
      </c>
      <c r="H92" s="1"/>
      <c r="I92" s="1"/>
      <c r="J92" s="1"/>
      <c r="K92" s="1"/>
      <c r="L92" s="1"/>
      <c r="M92" s="2"/>
      <c r="N92" s="13"/>
    </row>
    <row r="93" spans="1:14" ht="16.149999999999999" customHeight="1" x14ac:dyDescent="0.25">
      <c r="A93" s="3" t="s">
        <v>252</v>
      </c>
      <c r="B93" s="17"/>
      <c r="C93" s="288"/>
      <c r="D93" s="3"/>
      <c r="E93" s="112"/>
      <c r="F93" s="1">
        <f t="shared" si="24"/>
        <v>0</v>
      </c>
      <c r="G93" s="1">
        <f t="shared" ref="G93:G97" si="25">SUM(H93:L93)</f>
        <v>0</v>
      </c>
      <c r="H93" s="1"/>
      <c r="I93" s="1"/>
      <c r="J93" s="1"/>
      <c r="K93" s="1"/>
      <c r="L93" s="6"/>
      <c r="M93" s="2"/>
      <c r="N93" s="13"/>
    </row>
    <row r="94" spans="1:14" ht="16.149999999999999" customHeight="1" x14ac:dyDescent="0.25">
      <c r="A94" s="288"/>
      <c r="B94" s="310"/>
      <c r="C94" s="288"/>
      <c r="D94" s="3"/>
      <c r="E94" s="112"/>
      <c r="F94" s="1">
        <f t="shared" si="24"/>
        <v>0</v>
      </c>
      <c r="G94" s="1">
        <f t="shared" si="25"/>
        <v>0</v>
      </c>
      <c r="H94" s="1"/>
      <c r="I94" s="1"/>
      <c r="J94" s="1"/>
      <c r="K94" s="1"/>
      <c r="L94" s="6"/>
      <c r="M94" s="2"/>
      <c r="N94" s="13"/>
    </row>
    <row r="95" spans="1:14" ht="16.149999999999999" customHeight="1" x14ac:dyDescent="0.25">
      <c r="A95" s="288"/>
      <c r="B95" s="310"/>
      <c r="C95" s="288"/>
      <c r="D95" s="3"/>
      <c r="E95" s="112"/>
      <c r="F95" s="1">
        <f t="shared" si="24"/>
        <v>0</v>
      </c>
      <c r="G95" s="1">
        <f t="shared" si="25"/>
        <v>0</v>
      </c>
      <c r="H95" s="1"/>
      <c r="I95" s="1"/>
      <c r="J95" s="1"/>
      <c r="K95" s="1"/>
      <c r="L95" s="6"/>
      <c r="M95" s="2"/>
      <c r="N95" s="13"/>
    </row>
    <row r="96" spans="1:14" ht="16.149999999999999" customHeight="1" x14ac:dyDescent="0.25">
      <c r="A96" s="288"/>
      <c r="B96" s="310"/>
      <c r="C96" s="288"/>
      <c r="D96" s="3"/>
      <c r="E96" s="112"/>
      <c r="F96" s="1">
        <f t="shared" si="24"/>
        <v>0</v>
      </c>
      <c r="G96" s="1">
        <f t="shared" si="25"/>
        <v>0</v>
      </c>
      <c r="H96" s="1"/>
      <c r="I96" s="1"/>
      <c r="J96" s="1"/>
      <c r="K96" s="1"/>
      <c r="L96" s="6"/>
      <c r="M96" s="2"/>
      <c r="N96" s="13"/>
    </row>
    <row r="97" spans="1:14" ht="16.149999999999999" customHeight="1" x14ac:dyDescent="0.25">
      <c r="A97" s="288"/>
      <c r="B97" s="310"/>
      <c r="C97" s="265"/>
      <c r="D97" s="18"/>
      <c r="E97" s="116"/>
      <c r="F97" s="19">
        <f t="shared" si="24"/>
        <v>0</v>
      </c>
      <c r="G97" s="19">
        <f t="shared" si="25"/>
        <v>0</v>
      </c>
      <c r="H97" s="19"/>
      <c r="I97" s="19"/>
      <c r="J97" s="19"/>
      <c r="K97" s="19"/>
      <c r="L97" s="117"/>
      <c r="M97" s="114"/>
      <c r="N97" s="13"/>
    </row>
    <row r="98" spans="1:14" ht="16.149999999999999" customHeight="1" thickBot="1" x14ac:dyDescent="0.3">
      <c r="A98" s="316"/>
      <c r="B98" s="317"/>
      <c r="C98" s="317"/>
      <c r="D98" s="318"/>
      <c r="E98" s="137">
        <f>SUM(E92:E97)</f>
        <v>0</v>
      </c>
      <c r="F98" s="138">
        <f>SUM(F92:F97)</f>
        <v>0</v>
      </c>
      <c r="G98" s="139"/>
      <c r="H98" s="314" t="s">
        <v>18</v>
      </c>
      <c r="I98" s="314"/>
      <c r="J98" s="314"/>
      <c r="K98" s="314"/>
      <c r="L98" s="315"/>
      <c r="M98" s="140">
        <f>F98</f>
        <v>0</v>
      </c>
      <c r="N98" s="13" t="str">
        <f>IF(M98&gt;0,M98,"")</f>
        <v/>
      </c>
    </row>
    <row r="99" spans="1:14" ht="16.149999999999999" customHeight="1" x14ac:dyDescent="0.25">
      <c r="A99" s="3" t="s">
        <v>46</v>
      </c>
      <c r="B99" s="136"/>
      <c r="C99" s="267"/>
      <c r="D99" s="4"/>
      <c r="E99" s="118"/>
      <c r="F99" s="20">
        <f t="shared" ref="F99:F104" si="26">(G99/100)*E99</f>
        <v>0</v>
      </c>
      <c r="G99" s="20">
        <f>SUM(H99:L99)</f>
        <v>0</v>
      </c>
      <c r="H99" s="20"/>
      <c r="I99" s="20"/>
      <c r="J99" s="20"/>
      <c r="K99" s="20"/>
      <c r="L99" s="20"/>
      <c r="M99" s="115"/>
      <c r="N99" s="13"/>
    </row>
    <row r="100" spans="1:14" ht="16.149999999999999" customHeight="1" x14ac:dyDescent="0.25">
      <c r="A100" s="3" t="s">
        <v>252</v>
      </c>
      <c r="B100" s="17"/>
      <c r="C100" s="288"/>
      <c r="D100" s="3"/>
      <c r="E100" s="112"/>
      <c r="F100" s="1">
        <f t="shared" si="26"/>
        <v>0</v>
      </c>
      <c r="G100" s="1">
        <f t="shared" ref="G100:G104" si="27">SUM(H100:L100)</f>
        <v>0</v>
      </c>
      <c r="H100" s="1"/>
      <c r="I100" s="1"/>
      <c r="J100" s="1"/>
      <c r="K100" s="1"/>
      <c r="L100" s="6"/>
      <c r="M100" s="2"/>
      <c r="N100" s="13"/>
    </row>
    <row r="101" spans="1:14" ht="16.149999999999999" customHeight="1" x14ac:dyDescent="0.25">
      <c r="A101" s="288"/>
      <c r="B101" s="310"/>
      <c r="C101" s="288"/>
      <c r="D101" s="3"/>
      <c r="E101" s="112"/>
      <c r="F101" s="1">
        <f t="shared" si="26"/>
        <v>0</v>
      </c>
      <c r="G101" s="1">
        <f t="shared" si="27"/>
        <v>0</v>
      </c>
      <c r="H101" s="1"/>
      <c r="I101" s="1"/>
      <c r="J101" s="1"/>
      <c r="K101" s="1"/>
      <c r="L101" s="6"/>
      <c r="M101" s="2"/>
      <c r="N101" s="13"/>
    </row>
    <row r="102" spans="1:14" ht="16.149999999999999" customHeight="1" x14ac:dyDescent="0.25">
      <c r="A102" s="288"/>
      <c r="B102" s="310"/>
      <c r="C102" s="288"/>
      <c r="D102" s="3"/>
      <c r="E102" s="112"/>
      <c r="F102" s="1">
        <f t="shared" si="26"/>
        <v>0</v>
      </c>
      <c r="G102" s="1">
        <f t="shared" si="27"/>
        <v>0</v>
      </c>
      <c r="H102" s="1"/>
      <c r="I102" s="1"/>
      <c r="J102" s="1"/>
      <c r="K102" s="1"/>
      <c r="L102" s="6"/>
      <c r="M102" s="2"/>
      <c r="N102" s="13"/>
    </row>
    <row r="103" spans="1:14" ht="16.149999999999999" customHeight="1" x14ac:dyDescent="0.25">
      <c r="A103" s="288"/>
      <c r="B103" s="310"/>
      <c r="C103" s="288"/>
      <c r="D103" s="3"/>
      <c r="E103" s="112"/>
      <c r="F103" s="1">
        <f t="shared" si="26"/>
        <v>0</v>
      </c>
      <c r="G103" s="1">
        <f t="shared" si="27"/>
        <v>0</v>
      </c>
      <c r="H103" s="1"/>
      <c r="I103" s="1"/>
      <c r="J103" s="1"/>
      <c r="K103" s="1"/>
      <c r="L103" s="6"/>
      <c r="M103" s="2"/>
      <c r="N103" s="13"/>
    </row>
    <row r="104" spans="1:14" ht="16.149999999999999" customHeight="1" x14ac:dyDescent="0.25">
      <c r="A104" s="288"/>
      <c r="B104" s="310"/>
      <c r="C104" s="288"/>
      <c r="D104" s="3"/>
      <c r="E104" s="112"/>
      <c r="F104" s="1">
        <f t="shared" si="26"/>
        <v>0</v>
      </c>
      <c r="G104" s="1">
        <f t="shared" si="27"/>
        <v>0</v>
      </c>
      <c r="H104" s="1"/>
      <c r="I104" s="1"/>
      <c r="J104" s="1"/>
      <c r="K104" s="1"/>
      <c r="L104" s="6"/>
      <c r="M104" s="2"/>
      <c r="N104" s="13"/>
    </row>
    <row r="105" spans="1:14" ht="16.149999999999999" customHeight="1" thickBot="1" x14ac:dyDescent="0.3">
      <c r="A105" s="316"/>
      <c r="B105" s="317"/>
      <c r="C105" s="317"/>
      <c r="D105" s="318"/>
      <c r="E105" s="137">
        <f>SUM(E99:E104)</f>
        <v>0</v>
      </c>
      <c r="F105" s="138">
        <f>SUM(F99:F104)</f>
        <v>0</v>
      </c>
      <c r="G105" s="139"/>
      <c r="H105" s="314" t="s">
        <v>18</v>
      </c>
      <c r="I105" s="314"/>
      <c r="J105" s="314"/>
      <c r="K105" s="314"/>
      <c r="L105" s="315"/>
      <c r="M105" s="140">
        <f>F105</f>
        <v>0</v>
      </c>
      <c r="N105" s="13" t="str">
        <f>IF(M105&gt;0,M105,"")</f>
        <v/>
      </c>
    </row>
    <row r="106" spans="1:14" ht="16.149999999999999" customHeight="1" x14ac:dyDescent="0.25">
      <c r="A106" s="323"/>
      <c r="B106" s="324"/>
      <c r="C106" s="320" t="s">
        <v>236</v>
      </c>
      <c r="D106" s="342" t="s">
        <v>43</v>
      </c>
      <c r="E106" s="9" t="s">
        <v>42</v>
      </c>
      <c r="F106" s="9"/>
      <c r="G106" s="9"/>
      <c r="H106" s="9" t="s">
        <v>21</v>
      </c>
      <c r="I106" s="9" t="s">
        <v>22</v>
      </c>
      <c r="J106" s="9" t="s">
        <v>23</v>
      </c>
      <c r="K106" s="9" t="s">
        <v>24</v>
      </c>
      <c r="L106" s="9" t="s">
        <v>25</v>
      </c>
      <c r="M106" s="9" t="s">
        <v>16</v>
      </c>
      <c r="N106" t="e">
        <f>AVERAGE(N1:N105)</f>
        <v>#DIV/0!</v>
      </c>
    </row>
    <row r="107" spans="1:14" ht="19.149999999999999" customHeight="1" x14ac:dyDescent="0.25">
      <c r="A107" s="325"/>
      <c r="B107" s="326"/>
      <c r="C107" s="322"/>
      <c r="D107" s="309"/>
      <c r="E107" s="9"/>
      <c r="F107" s="9"/>
      <c r="G107" s="9"/>
      <c r="H107" s="11">
        <v>0</v>
      </c>
      <c r="I107" s="9" t="s">
        <v>12</v>
      </c>
      <c r="J107" s="9" t="s">
        <v>13</v>
      </c>
      <c r="K107" s="9" t="s">
        <v>14</v>
      </c>
      <c r="L107" s="9" t="s">
        <v>15</v>
      </c>
      <c r="M107" s="12"/>
    </row>
    <row r="108" spans="1:14" ht="142.15" customHeight="1" x14ac:dyDescent="0.25">
      <c r="A108" s="325"/>
      <c r="B108" s="326"/>
      <c r="C108" s="141" t="s">
        <v>238</v>
      </c>
      <c r="D108" s="108" t="s">
        <v>243</v>
      </c>
      <c r="E108" s="112">
        <v>4</v>
      </c>
      <c r="F108" s="1">
        <f>(G108/100)*E108</f>
        <v>0</v>
      </c>
      <c r="G108" s="1">
        <f t="shared" ref="G108:G112" si="28">SUM(H108:L108)</f>
        <v>0</v>
      </c>
      <c r="H108" s="1"/>
      <c r="I108" s="1"/>
      <c r="J108" s="1"/>
      <c r="K108" s="1"/>
      <c r="L108" s="1"/>
      <c r="M108" s="2"/>
    </row>
    <row r="109" spans="1:14" ht="79.150000000000006" customHeight="1" x14ac:dyDescent="0.25">
      <c r="A109" s="325"/>
      <c r="B109" s="326"/>
      <c r="C109" s="16" t="s">
        <v>239</v>
      </c>
      <c r="D109" s="5" t="s">
        <v>244</v>
      </c>
      <c r="E109" s="112">
        <v>4</v>
      </c>
      <c r="F109" s="1">
        <f>(G109/100)*E109</f>
        <v>0</v>
      </c>
      <c r="G109" s="1">
        <f t="shared" si="28"/>
        <v>0</v>
      </c>
      <c r="H109" s="1"/>
      <c r="I109" s="1"/>
      <c r="J109" s="1"/>
      <c r="K109" s="1"/>
      <c r="L109" s="6"/>
      <c r="M109" s="2"/>
    </row>
    <row r="110" spans="1:14" ht="98.45" customHeight="1" x14ac:dyDescent="0.25">
      <c r="A110" s="325"/>
      <c r="B110" s="326"/>
      <c r="C110" s="16" t="s">
        <v>240</v>
      </c>
      <c r="D110" s="5" t="s">
        <v>245</v>
      </c>
      <c r="E110" s="112">
        <v>4</v>
      </c>
      <c r="F110" s="1">
        <f t="shared" ref="F110:F112" si="29">(G110/100)*E110</f>
        <v>0</v>
      </c>
      <c r="G110" s="1">
        <f t="shared" si="28"/>
        <v>0</v>
      </c>
      <c r="H110" s="1"/>
      <c r="I110" s="1"/>
      <c r="J110" s="1"/>
      <c r="K110" s="1"/>
      <c r="L110" s="6"/>
      <c r="M110" s="2"/>
    </row>
    <row r="111" spans="1:14" ht="90" x14ac:dyDescent="0.25">
      <c r="A111" s="325"/>
      <c r="B111" s="326"/>
      <c r="C111" s="16" t="s">
        <v>241</v>
      </c>
      <c r="D111" s="5" t="s">
        <v>246</v>
      </c>
      <c r="E111" s="112">
        <v>4</v>
      </c>
      <c r="F111" s="1">
        <f t="shared" si="29"/>
        <v>0</v>
      </c>
      <c r="G111" s="1">
        <f t="shared" si="28"/>
        <v>0</v>
      </c>
      <c r="H111" s="1"/>
      <c r="I111" s="1"/>
      <c r="J111" s="1"/>
      <c r="K111" s="1"/>
      <c r="L111" s="6"/>
      <c r="M111" s="2"/>
    </row>
    <row r="112" spans="1:14" ht="29.45" customHeight="1" x14ac:dyDescent="0.25">
      <c r="A112" s="325"/>
      <c r="B112" s="326"/>
      <c r="C112" s="16" t="s">
        <v>242</v>
      </c>
      <c r="D112" s="5" t="s">
        <v>247</v>
      </c>
      <c r="E112" s="112">
        <v>4</v>
      </c>
      <c r="F112" s="1">
        <f t="shared" si="29"/>
        <v>0</v>
      </c>
      <c r="G112" s="1">
        <f t="shared" si="28"/>
        <v>0</v>
      </c>
      <c r="H112" s="1"/>
      <c r="I112" s="1"/>
      <c r="J112" s="1"/>
      <c r="K112" s="1"/>
      <c r="L112" s="6"/>
      <c r="M112" s="2"/>
    </row>
    <row r="113" spans="1:13" ht="29.45" customHeight="1" thickBot="1" x14ac:dyDescent="0.3">
      <c r="A113" s="325"/>
      <c r="B113" s="326"/>
      <c r="C113" s="329"/>
      <c r="D113" s="318"/>
      <c r="E113" s="167">
        <f>SUM(E108:E112)</f>
        <v>20</v>
      </c>
      <c r="F113" s="139">
        <f>SUM(F108:F112)</f>
        <v>0</v>
      </c>
      <c r="G113" s="139"/>
      <c r="H113" s="340" t="s">
        <v>256</v>
      </c>
      <c r="I113" s="341"/>
      <c r="J113" s="341"/>
      <c r="K113" s="341"/>
      <c r="L113" s="341"/>
      <c r="M113" s="140">
        <f>F113</f>
        <v>0</v>
      </c>
    </row>
    <row r="114" spans="1:13" ht="30.6" customHeight="1" thickBot="1" x14ac:dyDescent="0.3">
      <c r="A114" s="325"/>
      <c r="B114" s="326"/>
      <c r="C114" s="328"/>
      <c r="D114" s="169" t="s">
        <v>351</v>
      </c>
      <c r="E114" s="171" t="e">
        <f>AVERAGE(N1:N61)</f>
        <v>#DIV/0!</v>
      </c>
      <c r="F114" s="119"/>
      <c r="G114" s="311" t="s">
        <v>345</v>
      </c>
      <c r="H114" s="312"/>
      <c r="I114" s="312"/>
      <c r="J114" s="313"/>
      <c r="K114" s="173">
        <f>M113</f>
        <v>0</v>
      </c>
      <c r="L114" s="172"/>
      <c r="M114" s="157" t="s">
        <v>38</v>
      </c>
    </row>
    <row r="115" spans="1:13" ht="30.6" customHeight="1" x14ac:dyDescent="0.25">
      <c r="A115" s="327"/>
      <c r="B115" s="322"/>
      <c r="C115" s="328"/>
      <c r="D115" s="169" t="s">
        <v>343</v>
      </c>
      <c r="E115" s="171" t="e">
        <f>AVERAGE(N64:N105)</f>
        <v>#DIV/0!</v>
      </c>
      <c r="F115" s="106"/>
      <c r="G115" s="311" t="s">
        <v>344</v>
      </c>
      <c r="H115" s="312"/>
      <c r="I115" s="312"/>
      <c r="J115" s="313"/>
      <c r="K115" s="173" t="e">
        <f>E114+E115+K114</f>
        <v>#DIV/0!</v>
      </c>
      <c r="L115" s="168"/>
      <c r="M115" s="107"/>
    </row>
  </sheetData>
  <mergeCells count="90">
    <mergeCell ref="H26:L26"/>
    <mergeCell ref="C4:C5"/>
    <mergeCell ref="D4:D5"/>
    <mergeCell ref="E4:E5"/>
    <mergeCell ref="A19:D19"/>
    <mergeCell ref="A26:D26"/>
    <mergeCell ref="C6:C11"/>
    <mergeCell ref="H12:L12"/>
    <mergeCell ref="C13:C18"/>
    <mergeCell ref="H19:L19"/>
    <mergeCell ref="A8:A11"/>
    <mergeCell ref="B8:B11"/>
    <mergeCell ref="A15:A18"/>
    <mergeCell ref="B15:B18"/>
    <mergeCell ref="A22:A25"/>
    <mergeCell ref="B22:B25"/>
    <mergeCell ref="H113:L113"/>
    <mergeCell ref="C71:C76"/>
    <mergeCell ref="H77:L77"/>
    <mergeCell ref="C78:C83"/>
    <mergeCell ref="H84:L84"/>
    <mergeCell ref="C85:C90"/>
    <mergeCell ref="H91:L91"/>
    <mergeCell ref="C92:C97"/>
    <mergeCell ref="H105:L105"/>
    <mergeCell ref="C106:C107"/>
    <mergeCell ref="D106:D107"/>
    <mergeCell ref="C62:C63"/>
    <mergeCell ref="D62:D63"/>
    <mergeCell ref="E62:E63"/>
    <mergeCell ref="A61:D61"/>
    <mergeCell ref="A1:M1"/>
    <mergeCell ref="A12:D12"/>
    <mergeCell ref="C48:C53"/>
    <mergeCell ref="H54:L54"/>
    <mergeCell ref="C55:C60"/>
    <mergeCell ref="A2:C2"/>
    <mergeCell ref="E2:H2"/>
    <mergeCell ref="A54:D54"/>
    <mergeCell ref="A33:D33"/>
    <mergeCell ref="I2:K2"/>
    <mergeCell ref="C20:C25"/>
    <mergeCell ref="A4:B5"/>
    <mergeCell ref="A106:B115"/>
    <mergeCell ref="A77:D77"/>
    <mergeCell ref="A84:D84"/>
    <mergeCell ref="A91:D91"/>
    <mergeCell ref="A98:D98"/>
    <mergeCell ref="A105:D105"/>
    <mergeCell ref="C114:C115"/>
    <mergeCell ref="C99:C104"/>
    <mergeCell ref="C113:D113"/>
    <mergeCell ref="A94:A97"/>
    <mergeCell ref="B94:B97"/>
    <mergeCell ref="A101:A104"/>
    <mergeCell ref="B101:B104"/>
    <mergeCell ref="G114:J114"/>
    <mergeCell ref="G115:J115"/>
    <mergeCell ref="H70:L70"/>
    <mergeCell ref="C27:C32"/>
    <mergeCell ref="H33:L33"/>
    <mergeCell ref="C34:C39"/>
    <mergeCell ref="A70:D70"/>
    <mergeCell ref="H98:L98"/>
    <mergeCell ref="H40:L40"/>
    <mergeCell ref="C41:C46"/>
    <mergeCell ref="H47:L47"/>
    <mergeCell ref="A40:D40"/>
    <mergeCell ref="A47:D47"/>
    <mergeCell ref="H61:L61"/>
    <mergeCell ref="C64:C69"/>
    <mergeCell ref="A62:B63"/>
    <mergeCell ref="A29:A32"/>
    <mergeCell ref="B29:B32"/>
    <mergeCell ref="A36:A39"/>
    <mergeCell ref="B36:B39"/>
    <mergeCell ref="A43:A46"/>
    <mergeCell ref="B43:B46"/>
    <mergeCell ref="A50:A53"/>
    <mergeCell ref="B50:B53"/>
    <mergeCell ref="A57:A60"/>
    <mergeCell ref="B57:B60"/>
    <mergeCell ref="A66:A69"/>
    <mergeCell ref="B66:B69"/>
    <mergeCell ref="A73:A76"/>
    <mergeCell ref="B73:B76"/>
    <mergeCell ref="A80:A83"/>
    <mergeCell ref="B80:B83"/>
    <mergeCell ref="A87:A90"/>
    <mergeCell ref="B87:B9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  <rowBreaks count="3" manualBreakCount="3">
    <brk id="33" max="16383" man="1"/>
    <brk id="61" max="16383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3"/>
  <sheetViews>
    <sheetView view="pageBreakPreview" zoomScale="90" zoomScaleNormal="100" zoomScaleSheetLayoutView="90" workbookViewId="0">
      <selection activeCell="A6" sqref="A6:A11"/>
    </sheetView>
  </sheetViews>
  <sheetFormatPr defaultRowHeight="15" x14ac:dyDescent="0.25"/>
  <cols>
    <col min="1" max="2" width="38.28515625" customWidth="1"/>
    <col min="3" max="3" width="12" style="113" customWidth="1"/>
    <col min="4" max="4" width="12.140625" hidden="1" customWidth="1"/>
    <col min="5" max="5" width="10" hidden="1" customWidth="1"/>
    <col min="6" max="10" width="12.85546875" customWidth="1"/>
    <col min="11" max="11" width="19.42578125" customWidth="1"/>
    <col min="12" max="12" width="0" hidden="1" customWidth="1"/>
  </cols>
  <sheetData>
    <row r="1" spans="1:12" ht="28.9" customHeight="1" thickBot="1" x14ac:dyDescent="0.3">
      <c r="A1" s="303" t="s">
        <v>248</v>
      </c>
      <c r="B1" s="303"/>
      <c r="C1" s="303"/>
      <c r="D1" s="302"/>
      <c r="E1" s="302"/>
      <c r="F1" s="303"/>
      <c r="G1" s="303"/>
      <c r="H1" s="303"/>
      <c r="I1" s="303"/>
      <c r="J1" s="303"/>
      <c r="K1" s="303"/>
    </row>
    <row r="2" spans="1:12" ht="28.9" customHeight="1" thickBot="1" x14ac:dyDescent="0.3">
      <c r="A2" s="110" t="s">
        <v>338</v>
      </c>
      <c r="B2" s="110" t="s">
        <v>339</v>
      </c>
      <c r="C2" s="110" t="s">
        <v>340</v>
      </c>
      <c r="D2" s="111"/>
      <c r="E2" s="105"/>
      <c r="F2" s="334" t="s">
        <v>250</v>
      </c>
      <c r="G2" s="335"/>
      <c r="H2" s="352"/>
      <c r="I2" s="352"/>
      <c r="J2" s="7" t="s">
        <v>249</v>
      </c>
      <c r="K2" s="163">
        <v>2020</v>
      </c>
    </row>
    <row r="3" spans="1:12" ht="7.15" customHeight="1" x14ac:dyDescent="0.25">
      <c r="A3" s="267"/>
      <c r="B3" s="267"/>
      <c r="C3" s="267"/>
      <c r="D3" s="288"/>
      <c r="E3" s="288"/>
      <c r="F3" s="267"/>
      <c r="G3" s="267"/>
      <c r="H3" s="267"/>
      <c r="I3" s="267"/>
      <c r="J3" s="267"/>
      <c r="K3" s="267"/>
    </row>
    <row r="4" spans="1:12" ht="28.15" customHeight="1" x14ac:dyDescent="0.25">
      <c r="A4" s="308" t="s">
        <v>348</v>
      </c>
      <c r="B4" s="308" t="s">
        <v>45</v>
      </c>
      <c r="C4" s="308" t="s">
        <v>41</v>
      </c>
      <c r="D4" s="9" t="s">
        <v>44</v>
      </c>
      <c r="E4" s="9"/>
      <c r="F4" s="9" t="s">
        <v>1</v>
      </c>
      <c r="G4" s="9" t="s">
        <v>2</v>
      </c>
      <c r="H4" s="9" t="s">
        <v>3</v>
      </c>
      <c r="I4" s="9" t="s">
        <v>5</v>
      </c>
      <c r="J4" s="9" t="s">
        <v>4</v>
      </c>
      <c r="K4" s="9" t="s">
        <v>16</v>
      </c>
    </row>
    <row r="5" spans="1:12" ht="16.149999999999999" customHeight="1" x14ac:dyDescent="0.25">
      <c r="A5" s="308"/>
      <c r="B5" s="308"/>
      <c r="C5" s="308"/>
      <c r="D5" s="9"/>
      <c r="E5" s="9"/>
      <c r="F5" s="11">
        <v>0</v>
      </c>
      <c r="G5" s="9" t="s">
        <v>12</v>
      </c>
      <c r="H5" s="9" t="s">
        <v>13</v>
      </c>
      <c r="I5" s="9" t="s">
        <v>14</v>
      </c>
      <c r="J5" s="9" t="s">
        <v>15</v>
      </c>
      <c r="K5" s="12"/>
    </row>
    <row r="6" spans="1:12" ht="15" customHeight="1" x14ac:dyDescent="0.25">
      <c r="A6" s="288"/>
      <c r="B6" s="3"/>
      <c r="C6" s="1"/>
      <c r="D6" s="1">
        <f t="shared" ref="D6:D11" si="0">(E6/100)*C6</f>
        <v>0</v>
      </c>
      <c r="E6" s="1">
        <f>SUM(F6:J6)</f>
        <v>0</v>
      </c>
      <c r="F6" s="1"/>
      <c r="G6" s="1"/>
      <c r="H6" s="1"/>
      <c r="I6" s="1"/>
      <c r="J6" s="1"/>
      <c r="K6" s="2"/>
      <c r="L6" s="13"/>
    </row>
    <row r="7" spans="1:12" ht="15" customHeight="1" x14ac:dyDescent="0.25">
      <c r="A7" s="288"/>
      <c r="B7" s="3"/>
      <c r="C7" s="1"/>
      <c r="D7" s="1">
        <f t="shared" si="0"/>
        <v>0</v>
      </c>
      <c r="E7" s="1">
        <f t="shared" ref="E7:E11" si="1">SUM(F7:J7)</f>
        <v>0</v>
      </c>
      <c r="F7" s="1"/>
      <c r="G7" s="1"/>
      <c r="H7" s="1"/>
      <c r="I7" s="1"/>
      <c r="J7" s="6"/>
      <c r="K7" s="2"/>
      <c r="L7" s="13"/>
    </row>
    <row r="8" spans="1:12" ht="13.9" customHeight="1" x14ac:dyDescent="0.25">
      <c r="A8" s="288"/>
      <c r="B8" s="3"/>
      <c r="C8" s="1"/>
      <c r="D8" s="1">
        <f t="shared" si="0"/>
        <v>0</v>
      </c>
      <c r="E8" s="1">
        <f t="shared" si="1"/>
        <v>0</v>
      </c>
      <c r="F8" s="1"/>
      <c r="G8" s="1"/>
      <c r="H8" s="1"/>
      <c r="I8" s="1"/>
      <c r="J8" s="6"/>
      <c r="K8" s="2"/>
      <c r="L8" s="13"/>
    </row>
    <row r="9" spans="1:12" ht="12.6" hidden="1" customHeight="1" x14ac:dyDescent="0.25">
      <c r="A9" s="288"/>
      <c r="B9" s="3"/>
      <c r="C9" s="1"/>
      <c r="D9" s="1">
        <f t="shared" si="0"/>
        <v>0</v>
      </c>
      <c r="E9" s="1">
        <f t="shared" si="1"/>
        <v>0</v>
      </c>
      <c r="F9" s="1"/>
      <c r="G9" s="1"/>
      <c r="H9" s="1"/>
      <c r="I9" s="1"/>
      <c r="J9" s="6"/>
      <c r="K9" s="2"/>
      <c r="L9" s="13"/>
    </row>
    <row r="10" spans="1:12" ht="15" hidden="1" customHeight="1" x14ac:dyDescent="0.25">
      <c r="A10" s="288"/>
      <c r="B10" s="3"/>
      <c r="C10" s="1"/>
      <c r="D10" s="1">
        <f t="shared" si="0"/>
        <v>0</v>
      </c>
      <c r="E10" s="1">
        <f t="shared" si="1"/>
        <v>0</v>
      </c>
      <c r="F10" s="1"/>
      <c r="G10" s="1"/>
      <c r="H10" s="1"/>
      <c r="I10" s="1"/>
      <c r="J10" s="6"/>
      <c r="K10" s="2"/>
      <c r="L10" s="13"/>
    </row>
    <row r="11" spans="1:12" ht="15" hidden="1" customHeight="1" x14ac:dyDescent="0.25">
      <c r="A11" s="288"/>
      <c r="B11" s="3"/>
      <c r="C11" s="19"/>
      <c r="D11" s="1">
        <f t="shared" si="0"/>
        <v>0</v>
      </c>
      <c r="E11" s="1">
        <f t="shared" si="1"/>
        <v>0</v>
      </c>
      <c r="F11" s="1"/>
      <c r="G11" s="1"/>
      <c r="H11" s="1"/>
      <c r="I11" s="1"/>
      <c r="J11" s="6"/>
      <c r="K11" s="114"/>
      <c r="L11" s="13"/>
    </row>
    <row r="12" spans="1:12" ht="14.45" customHeight="1" thickBot="1" x14ac:dyDescent="0.3">
      <c r="A12" s="126"/>
      <c r="B12" s="126"/>
      <c r="C12" s="127">
        <f>SUM(C6:C11)</f>
        <v>0</v>
      </c>
      <c r="D12" s="128">
        <f>SUM(D6:D11)</f>
        <v>0</v>
      </c>
      <c r="E12" s="129"/>
      <c r="F12" s="350" t="s">
        <v>18</v>
      </c>
      <c r="G12" s="350"/>
      <c r="H12" s="350"/>
      <c r="I12" s="350"/>
      <c r="J12" s="351"/>
      <c r="K12" s="130">
        <f>D12</f>
        <v>0</v>
      </c>
      <c r="L12" s="13" t="str">
        <f>IF(K12&gt;0,K12,"")</f>
        <v/>
      </c>
    </row>
    <row r="13" spans="1:12" ht="15.6" customHeight="1" x14ac:dyDescent="0.25">
      <c r="A13" s="288"/>
      <c r="B13" s="3"/>
      <c r="C13" s="1"/>
      <c r="D13" s="1">
        <f t="shared" ref="D13:D18" si="2">(E13/100)*C13</f>
        <v>0</v>
      </c>
      <c r="E13" s="1">
        <f>SUM(F13:J13)</f>
        <v>0</v>
      </c>
      <c r="F13" s="1"/>
      <c r="G13" s="1"/>
      <c r="H13" s="1"/>
      <c r="I13" s="1"/>
      <c r="J13" s="1"/>
      <c r="K13" s="115"/>
      <c r="L13" s="13"/>
    </row>
    <row r="14" spans="1:12" ht="15.6" customHeight="1" x14ac:dyDescent="0.25">
      <c r="A14" s="288"/>
      <c r="B14" s="3"/>
      <c r="C14" s="1"/>
      <c r="D14" s="1">
        <f t="shared" si="2"/>
        <v>0</v>
      </c>
      <c r="E14" s="1">
        <f t="shared" ref="E14:E18" si="3">SUM(F14:J14)</f>
        <v>0</v>
      </c>
      <c r="F14" s="1"/>
      <c r="G14" s="1"/>
      <c r="H14" s="1"/>
      <c r="I14" s="1"/>
      <c r="J14" s="6"/>
      <c r="K14" s="2"/>
      <c r="L14" s="13"/>
    </row>
    <row r="15" spans="1:12" ht="15.6" customHeight="1" x14ac:dyDescent="0.25">
      <c r="A15" s="288"/>
      <c r="B15" s="3"/>
      <c r="C15" s="1"/>
      <c r="D15" s="1">
        <f t="shared" si="2"/>
        <v>0</v>
      </c>
      <c r="E15" s="1">
        <f t="shared" si="3"/>
        <v>0</v>
      </c>
      <c r="F15" s="1"/>
      <c r="G15" s="1"/>
      <c r="H15" s="1"/>
      <c r="I15" s="1"/>
      <c r="J15" s="6"/>
      <c r="K15" s="2"/>
      <c r="L15" s="13"/>
    </row>
    <row r="16" spans="1:12" ht="15.6" hidden="1" customHeight="1" x14ac:dyDescent="0.25">
      <c r="A16" s="288"/>
      <c r="B16" s="3"/>
      <c r="C16" s="1"/>
      <c r="D16" s="1">
        <f t="shared" si="2"/>
        <v>0</v>
      </c>
      <c r="E16" s="1">
        <f t="shared" si="3"/>
        <v>0</v>
      </c>
      <c r="F16" s="1"/>
      <c r="G16" s="1"/>
      <c r="H16" s="1"/>
      <c r="I16" s="1"/>
      <c r="J16" s="6"/>
      <c r="K16" s="2"/>
      <c r="L16" s="13"/>
    </row>
    <row r="17" spans="1:12" ht="15.6" hidden="1" customHeight="1" x14ac:dyDescent="0.25">
      <c r="A17" s="288"/>
      <c r="B17" s="3"/>
      <c r="C17" s="1"/>
      <c r="D17" s="1">
        <f t="shared" si="2"/>
        <v>0</v>
      </c>
      <c r="E17" s="1">
        <f t="shared" si="3"/>
        <v>0</v>
      </c>
      <c r="F17" s="1"/>
      <c r="G17" s="1"/>
      <c r="H17" s="1"/>
      <c r="I17" s="1"/>
      <c r="J17" s="6"/>
      <c r="K17" s="2"/>
      <c r="L17" s="13"/>
    </row>
    <row r="18" spans="1:12" ht="15.6" hidden="1" customHeight="1" x14ac:dyDescent="0.25">
      <c r="A18" s="288"/>
      <c r="B18" s="3"/>
      <c r="C18" s="19"/>
      <c r="D18" s="1">
        <f t="shared" si="2"/>
        <v>0</v>
      </c>
      <c r="E18" s="1">
        <f t="shared" si="3"/>
        <v>0</v>
      </c>
      <c r="F18" s="1"/>
      <c r="G18" s="1"/>
      <c r="H18" s="1"/>
      <c r="I18" s="1"/>
      <c r="J18" s="6"/>
      <c r="K18" s="114"/>
      <c r="L18" s="13"/>
    </row>
    <row r="19" spans="1:12" ht="15.6" customHeight="1" thickBot="1" x14ac:dyDescent="0.3">
      <c r="A19" s="126"/>
      <c r="B19" s="126"/>
      <c r="C19" s="127">
        <f>SUM(C13:C18)</f>
        <v>0</v>
      </c>
      <c r="D19" s="128">
        <f>SUM(D13:D18)</f>
        <v>0</v>
      </c>
      <c r="E19" s="129"/>
      <c r="F19" s="350" t="s">
        <v>18</v>
      </c>
      <c r="G19" s="350"/>
      <c r="H19" s="350"/>
      <c r="I19" s="350"/>
      <c r="J19" s="351"/>
      <c r="K19" s="130">
        <f>D19</f>
        <v>0</v>
      </c>
      <c r="L19" s="13" t="str">
        <f>IF(K19&gt;0,K19,"")</f>
        <v/>
      </c>
    </row>
    <row r="20" spans="1:12" ht="15.6" customHeight="1" x14ac:dyDescent="0.25">
      <c r="A20" s="288"/>
      <c r="B20" s="3"/>
      <c r="C20" s="1"/>
      <c r="D20" s="1">
        <f t="shared" ref="D20:D25" si="4">(E20/100)*C20</f>
        <v>0</v>
      </c>
      <c r="E20" s="1">
        <f>SUM(F20:J20)</f>
        <v>0</v>
      </c>
      <c r="F20" s="1"/>
      <c r="G20" s="1"/>
      <c r="H20" s="1"/>
      <c r="I20" s="1"/>
      <c r="J20" s="1"/>
      <c r="K20" s="115"/>
      <c r="L20" s="13"/>
    </row>
    <row r="21" spans="1:12" ht="15.6" customHeight="1" x14ac:dyDescent="0.25">
      <c r="A21" s="288"/>
      <c r="B21" s="3"/>
      <c r="C21" s="1"/>
      <c r="D21" s="1">
        <f t="shared" si="4"/>
        <v>0</v>
      </c>
      <c r="E21" s="1">
        <f t="shared" ref="E21:E25" si="5">SUM(F21:J21)</f>
        <v>0</v>
      </c>
      <c r="F21" s="1"/>
      <c r="G21" s="1"/>
      <c r="H21" s="1"/>
      <c r="I21" s="1"/>
      <c r="J21" s="6"/>
      <c r="K21" s="2"/>
      <c r="L21" s="13"/>
    </row>
    <row r="22" spans="1:12" ht="15.6" customHeight="1" x14ac:dyDescent="0.25">
      <c r="A22" s="288"/>
      <c r="B22" s="3"/>
      <c r="C22" s="1"/>
      <c r="D22" s="1">
        <f t="shared" si="4"/>
        <v>0</v>
      </c>
      <c r="E22" s="1">
        <f t="shared" si="5"/>
        <v>0</v>
      </c>
      <c r="F22" s="1"/>
      <c r="G22" s="1"/>
      <c r="H22" s="1"/>
      <c r="I22" s="1"/>
      <c r="J22" s="6"/>
      <c r="K22" s="2"/>
      <c r="L22" s="13"/>
    </row>
    <row r="23" spans="1:12" ht="15.6" hidden="1" customHeight="1" x14ac:dyDescent="0.25">
      <c r="A23" s="288"/>
      <c r="B23" s="3"/>
      <c r="C23" s="1"/>
      <c r="D23" s="1">
        <f t="shared" si="4"/>
        <v>0</v>
      </c>
      <c r="E23" s="1">
        <f t="shared" si="5"/>
        <v>0</v>
      </c>
      <c r="F23" s="1"/>
      <c r="G23" s="1"/>
      <c r="H23" s="1"/>
      <c r="I23" s="1"/>
      <c r="J23" s="6"/>
      <c r="K23" s="2"/>
      <c r="L23" s="13"/>
    </row>
    <row r="24" spans="1:12" ht="15.6" hidden="1" customHeight="1" x14ac:dyDescent="0.25">
      <c r="A24" s="288"/>
      <c r="B24" s="3"/>
      <c r="C24" s="1"/>
      <c r="D24" s="1">
        <f t="shared" si="4"/>
        <v>0</v>
      </c>
      <c r="E24" s="1">
        <f t="shared" si="5"/>
        <v>0</v>
      </c>
      <c r="F24" s="1"/>
      <c r="G24" s="1"/>
      <c r="H24" s="1"/>
      <c r="I24" s="1"/>
      <c r="J24" s="6"/>
      <c r="K24" s="2"/>
      <c r="L24" s="13"/>
    </row>
    <row r="25" spans="1:12" ht="15.6" hidden="1" customHeight="1" x14ac:dyDescent="0.25">
      <c r="A25" s="288"/>
      <c r="B25" s="3"/>
      <c r="C25" s="19"/>
      <c r="D25" s="1">
        <f t="shared" si="4"/>
        <v>0</v>
      </c>
      <c r="E25" s="1">
        <f t="shared" si="5"/>
        <v>0</v>
      </c>
      <c r="F25" s="1"/>
      <c r="G25" s="1"/>
      <c r="H25" s="1"/>
      <c r="I25" s="1"/>
      <c r="J25" s="6"/>
      <c r="K25" s="114"/>
      <c r="L25" s="13"/>
    </row>
    <row r="26" spans="1:12" ht="14.45" customHeight="1" thickBot="1" x14ac:dyDescent="0.3">
      <c r="A26" s="126"/>
      <c r="B26" s="126"/>
      <c r="C26" s="127">
        <f>SUM(C20:C25)</f>
        <v>0</v>
      </c>
      <c r="D26" s="128">
        <f>SUM(D20:D25)</f>
        <v>0</v>
      </c>
      <c r="E26" s="129"/>
      <c r="F26" s="350" t="s">
        <v>18</v>
      </c>
      <c r="G26" s="350"/>
      <c r="H26" s="350"/>
      <c r="I26" s="350"/>
      <c r="J26" s="351"/>
      <c r="K26" s="130">
        <f>D26</f>
        <v>0</v>
      </c>
      <c r="L26" s="13" t="str">
        <f>IF(K26&gt;0,K26,"")</f>
        <v/>
      </c>
    </row>
    <row r="27" spans="1:12" ht="15.6" hidden="1" customHeight="1" x14ac:dyDescent="0.25">
      <c r="A27" s="288"/>
      <c r="B27" s="3"/>
      <c r="C27" s="1"/>
      <c r="D27" s="1">
        <f t="shared" ref="D27:D32" si="6">(E27/100)*C27</f>
        <v>0</v>
      </c>
      <c r="E27" s="1">
        <f>SUM(F27:J27)</f>
        <v>0</v>
      </c>
      <c r="F27" s="1"/>
      <c r="G27" s="1"/>
      <c r="H27" s="1"/>
      <c r="I27" s="1"/>
      <c r="J27" s="1"/>
      <c r="K27" s="115"/>
      <c r="L27" s="13"/>
    </row>
    <row r="28" spans="1:12" ht="15.6" hidden="1" customHeight="1" x14ac:dyDescent="0.25">
      <c r="A28" s="288"/>
      <c r="B28" s="3"/>
      <c r="C28" s="1"/>
      <c r="D28" s="1">
        <f t="shared" si="6"/>
        <v>0</v>
      </c>
      <c r="E28" s="1">
        <f t="shared" ref="E28:E32" si="7">SUM(F28:J28)</f>
        <v>0</v>
      </c>
      <c r="F28" s="1"/>
      <c r="G28" s="1"/>
      <c r="H28" s="1"/>
      <c r="I28" s="1"/>
      <c r="J28" s="6"/>
      <c r="K28" s="2"/>
      <c r="L28" s="13"/>
    </row>
    <row r="29" spans="1:12" ht="14.45" hidden="1" customHeight="1" x14ac:dyDescent="0.25">
      <c r="A29" s="288"/>
      <c r="B29" s="3"/>
      <c r="C29" s="1"/>
      <c r="D29" s="1">
        <f t="shared" si="6"/>
        <v>0</v>
      </c>
      <c r="E29" s="1">
        <f t="shared" si="7"/>
        <v>0</v>
      </c>
      <c r="F29" s="1"/>
      <c r="G29" s="1"/>
      <c r="H29" s="1"/>
      <c r="I29" s="1"/>
      <c r="J29" s="6"/>
      <c r="K29" s="2"/>
      <c r="L29" s="13"/>
    </row>
    <row r="30" spans="1:12" ht="15.6" hidden="1" customHeight="1" x14ac:dyDescent="0.25">
      <c r="A30" s="288"/>
      <c r="B30" s="3"/>
      <c r="C30" s="1"/>
      <c r="D30" s="1">
        <f t="shared" si="6"/>
        <v>0</v>
      </c>
      <c r="E30" s="1">
        <f t="shared" si="7"/>
        <v>0</v>
      </c>
      <c r="F30" s="1"/>
      <c r="G30" s="1"/>
      <c r="H30" s="1"/>
      <c r="I30" s="1"/>
      <c r="J30" s="6"/>
      <c r="K30" s="2"/>
      <c r="L30" s="13"/>
    </row>
    <row r="31" spans="1:12" ht="15.6" hidden="1" customHeight="1" x14ac:dyDescent="0.25">
      <c r="A31" s="288"/>
      <c r="B31" s="3"/>
      <c r="C31" s="1"/>
      <c r="D31" s="1">
        <f t="shared" si="6"/>
        <v>0</v>
      </c>
      <c r="E31" s="1">
        <f t="shared" si="7"/>
        <v>0</v>
      </c>
      <c r="F31" s="1"/>
      <c r="G31" s="1"/>
      <c r="H31" s="1"/>
      <c r="I31" s="1"/>
      <c r="J31" s="6"/>
      <c r="K31" s="2"/>
      <c r="L31" s="13"/>
    </row>
    <row r="32" spans="1:12" ht="15.6" hidden="1" customHeight="1" x14ac:dyDescent="0.25">
      <c r="A32" s="288"/>
      <c r="B32" s="3"/>
      <c r="C32" s="19"/>
      <c r="D32" s="1">
        <f t="shared" si="6"/>
        <v>0</v>
      </c>
      <c r="E32" s="1">
        <f t="shared" si="7"/>
        <v>0</v>
      </c>
      <c r="F32" s="1"/>
      <c r="G32" s="1"/>
      <c r="H32" s="1"/>
      <c r="I32" s="1"/>
      <c r="J32" s="6"/>
      <c r="K32" s="114"/>
      <c r="L32" s="13"/>
    </row>
    <row r="33" spans="1:12" ht="16.899999999999999" hidden="1" customHeight="1" thickBot="1" x14ac:dyDescent="0.3">
      <c r="A33" s="126"/>
      <c r="B33" s="126"/>
      <c r="C33" s="127">
        <f>SUM(C27:C32)</f>
        <v>0</v>
      </c>
      <c r="D33" s="128">
        <f>SUM(D27:D32)</f>
        <v>0</v>
      </c>
      <c r="E33" s="129"/>
      <c r="F33" s="350" t="s">
        <v>18</v>
      </c>
      <c r="G33" s="350"/>
      <c r="H33" s="350"/>
      <c r="I33" s="350"/>
      <c r="J33" s="351"/>
      <c r="K33" s="130">
        <f>D33</f>
        <v>0</v>
      </c>
      <c r="L33" s="13" t="str">
        <f>IF(K33&gt;0,K33,"")</f>
        <v/>
      </c>
    </row>
    <row r="34" spans="1:12" ht="16.899999999999999" hidden="1" customHeight="1" x14ac:dyDescent="0.25">
      <c r="A34" s="288"/>
      <c r="B34" s="3"/>
      <c r="C34" s="1"/>
      <c r="D34" s="1">
        <f t="shared" ref="D34:D39" si="8">(E34/100)*C34</f>
        <v>0</v>
      </c>
      <c r="E34" s="1">
        <f>SUM(F34:J34)</f>
        <v>0</v>
      </c>
      <c r="F34" s="1"/>
      <c r="G34" s="1"/>
      <c r="H34" s="1"/>
      <c r="I34" s="1"/>
      <c r="J34" s="1"/>
      <c r="K34" s="115"/>
      <c r="L34" s="13"/>
    </row>
    <row r="35" spans="1:12" ht="16.899999999999999" hidden="1" customHeight="1" x14ac:dyDescent="0.25">
      <c r="A35" s="288"/>
      <c r="B35" s="3"/>
      <c r="C35" s="1"/>
      <c r="D35" s="1">
        <f t="shared" si="8"/>
        <v>0</v>
      </c>
      <c r="E35" s="1">
        <f t="shared" ref="E35:E39" si="9">SUM(F35:J35)</f>
        <v>0</v>
      </c>
      <c r="F35" s="1"/>
      <c r="G35" s="1"/>
      <c r="H35" s="1"/>
      <c r="I35" s="1"/>
      <c r="J35" s="6"/>
      <c r="K35" s="2"/>
      <c r="L35" s="13"/>
    </row>
    <row r="36" spans="1:12" ht="14.45" hidden="1" customHeight="1" x14ac:dyDescent="0.25">
      <c r="A36" s="288"/>
      <c r="B36" s="3"/>
      <c r="C36" s="1"/>
      <c r="D36" s="1">
        <f t="shared" si="8"/>
        <v>0</v>
      </c>
      <c r="E36" s="1">
        <f t="shared" si="9"/>
        <v>0</v>
      </c>
      <c r="F36" s="1"/>
      <c r="G36" s="1"/>
      <c r="H36" s="1"/>
      <c r="I36" s="1"/>
      <c r="J36" s="6"/>
      <c r="K36" s="2"/>
      <c r="L36" s="13"/>
    </row>
    <row r="37" spans="1:12" ht="16.899999999999999" hidden="1" customHeight="1" x14ac:dyDescent="0.25">
      <c r="A37" s="288"/>
      <c r="B37" s="3"/>
      <c r="C37" s="1"/>
      <c r="D37" s="1">
        <f t="shared" si="8"/>
        <v>0</v>
      </c>
      <c r="E37" s="1">
        <f t="shared" si="9"/>
        <v>0</v>
      </c>
      <c r="F37" s="1"/>
      <c r="G37" s="1"/>
      <c r="H37" s="1"/>
      <c r="I37" s="1"/>
      <c r="J37" s="6"/>
      <c r="K37" s="2"/>
      <c r="L37" s="13"/>
    </row>
    <row r="38" spans="1:12" ht="16.899999999999999" hidden="1" customHeight="1" x14ac:dyDescent="0.25">
      <c r="A38" s="288"/>
      <c r="B38" s="3"/>
      <c r="C38" s="1"/>
      <c r="D38" s="1">
        <f t="shared" si="8"/>
        <v>0</v>
      </c>
      <c r="E38" s="1">
        <f t="shared" si="9"/>
        <v>0</v>
      </c>
      <c r="F38" s="1"/>
      <c r="G38" s="1"/>
      <c r="H38" s="1"/>
      <c r="I38" s="1"/>
      <c r="J38" s="6"/>
      <c r="K38" s="2"/>
      <c r="L38" s="13"/>
    </row>
    <row r="39" spans="1:12" ht="16.899999999999999" hidden="1" customHeight="1" x14ac:dyDescent="0.25">
      <c r="A39" s="288"/>
      <c r="B39" s="3"/>
      <c r="C39" s="19"/>
      <c r="D39" s="1">
        <f t="shared" si="8"/>
        <v>0</v>
      </c>
      <c r="E39" s="1">
        <f t="shared" si="9"/>
        <v>0</v>
      </c>
      <c r="F39" s="1"/>
      <c r="G39" s="1"/>
      <c r="H39" s="1"/>
      <c r="I39" s="1"/>
      <c r="J39" s="6"/>
      <c r="K39" s="114"/>
      <c r="L39" s="13"/>
    </row>
    <row r="40" spans="1:12" ht="26.45" hidden="1" customHeight="1" thickBot="1" x14ac:dyDescent="0.3">
      <c r="A40" s="126"/>
      <c r="B40" s="126"/>
      <c r="C40" s="127">
        <f>SUM(C34:C39)</f>
        <v>0</v>
      </c>
      <c r="D40" s="128">
        <f>SUM(D34:D39)</f>
        <v>0</v>
      </c>
      <c r="E40" s="129"/>
      <c r="F40" s="350" t="s">
        <v>18</v>
      </c>
      <c r="G40" s="350"/>
      <c r="H40" s="350"/>
      <c r="I40" s="350"/>
      <c r="J40" s="351"/>
      <c r="K40" s="130">
        <f>D40</f>
        <v>0</v>
      </c>
      <c r="L40" s="13" t="str">
        <f>IF(K40&gt;0,K40,"")</f>
        <v/>
      </c>
    </row>
    <row r="41" spans="1:12" ht="26.45" hidden="1" customHeight="1" x14ac:dyDescent="0.25">
      <c r="A41" s="288"/>
      <c r="B41" s="3"/>
      <c r="C41" s="1"/>
      <c r="D41" s="1">
        <f t="shared" ref="D41:D46" si="10">(E41/100)*C41</f>
        <v>0</v>
      </c>
      <c r="E41" s="1">
        <f>SUM(F41:J41)</f>
        <v>100</v>
      </c>
      <c r="F41" s="1"/>
      <c r="G41" s="1"/>
      <c r="H41" s="1"/>
      <c r="I41" s="1"/>
      <c r="J41" s="1">
        <v>100</v>
      </c>
      <c r="K41" s="115"/>
      <c r="L41" s="13"/>
    </row>
    <row r="42" spans="1:12" ht="26.45" hidden="1" customHeight="1" x14ac:dyDescent="0.25">
      <c r="A42" s="288"/>
      <c r="B42" s="3"/>
      <c r="C42" s="1"/>
      <c r="D42" s="1">
        <f t="shared" si="10"/>
        <v>0</v>
      </c>
      <c r="E42" s="1">
        <f t="shared" ref="E42:E46" si="11">SUM(F42:J42)</f>
        <v>100</v>
      </c>
      <c r="F42" s="1"/>
      <c r="G42" s="1"/>
      <c r="H42" s="1"/>
      <c r="I42" s="1"/>
      <c r="J42" s="6">
        <v>100</v>
      </c>
      <c r="K42" s="2"/>
      <c r="L42" s="13"/>
    </row>
    <row r="43" spans="1:12" ht="22.9" hidden="1" customHeight="1" x14ac:dyDescent="0.25">
      <c r="A43" s="288"/>
      <c r="B43" s="3"/>
      <c r="C43" s="1"/>
      <c r="D43" s="1">
        <f t="shared" si="10"/>
        <v>0</v>
      </c>
      <c r="E43" s="1">
        <f t="shared" si="11"/>
        <v>0</v>
      </c>
      <c r="F43" s="1"/>
      <c r="G43" s="1"/>
      <c r="H43" s="1"/>
      <c r="I43" s="1"/>
      <c r="J43" s="6"/>
      <c r="K43" s="2"/>
      <c r="L43" s="13"/>
    </row>
    <row r="44" spans="1:12" ht="26.45" hidden="1" customHeight="1" x14ac:dyDescent="0.25">
      <c r="A44" s="288"/>
      <c r="B44" s="3"/>
      <c r="C44" s="1"/>
      <c r="D44" s="1">
        <f t="shared" si="10"/>
        <v>0</v>
      </c>
      <c r="E44" s="1">
        <f t="shared" si="11"/>
        <v>0</v>
      </c>
      <c r="F44" s="1"/>
      <c r="G44" s="1"/>
      <c r="H44" s="1"/>
      <c r="I44" s="1"/>
      <c r="J44" s="6"/>
      <c r="K44" s="2"/>
      <c r="L44" s="13"/>
    </row>
    <row r="45" spans="1:12" ht="26.45" hidden="1" customHeight="1" x14ac:dyDescent="0.25">
      <c r="A45" s="288"/>
      <c r="B45" s="3"/>
      <c r="C45" s="1"/>
      <c r="D45" s="1">
        <f t="shared" si="10"/>
        <v>0</v>
      </c>
      <c r="E45" s="1">
        <f t="shared" si="11"/>
        <v>0</v>
      </c>
      <c r="F45" s="1"/>
      <c r="G45" s="1"/>
      <c r="H45" s="1"/>
      <c r="I45" s="1"/>
      <c r="J45" s="6"/>
      <c r="K45" s="2"/>
      <c r="L45" s="13"/>
    </row>
    <row r="46" spans="1:12" ht="26.45" hidden="1" customHeight="1" x14ac:dyDescent="0.25">
      <c r="A46" s="288"/>
      <c r="B46" s="3"/>
      <c r="C46" s="19"/>
      <c r="D46" s="1">
        <f t="shared" si="10"/>
        <v>0</v>
      </c>
      <c r="E46" s="1">
        <f t="shared" si="11"/>
        <v>100</v>
      </c>
      <c r="F46" s="1"/>
      <c r="G46" s="1"/>
      <c r="H46" s="1"/>
      <c r="I46" s="1"/>
      <c r="J46" s="6">
        <v>100</v>
      </c>
      <c r="K46" s="114"/>
      <c r="L46" s="13"/>
    </row>
    <row r="47" spans="1:12" ht="26.45" hidden="1" customHeight="1" thickBot="1" x14ac:dyDescent="0.3">
      <c r="A47" s="126"/>
      <c r="B47" s="126"/>
      <c r="C47" s="127">
        <f>SUM(C41:C46)</f>
        <v>0</v>
      </c>
      <c r="D47" s="128">
        <f>SUM(D41:D46)</f>
        <v>0</v>
      </c>
      <c r="E47" s="129"/>
      <c r="F47" s="350" t="s">
        <v>18</v>
      </c>
      <c r="G47" s="350"/>
      <c r="H47" s="350"/>
      <c r="I47" s="350"/>
      <c r="J47" s="351"/>
      <c r="K47" s="130">
        <f>D47</f>
        <v>0</v>
      </c>
      <c r="L47" s="13" t="str">
        <f>IF(K47&gt;0,K47,"")</f>
        <v/>
      </c>
    </row>
    <row r="48" spans="1:12" ht="26.45" hidden="1" customHeight="1" x14ac:dyDescent="0.25">
      <c r="A48" s="288"/>
      <c r="B48" s="3"/>
      <c r="C48" s="1"/>
      <c r="D48" s="1">
        <f t="shared" ref="D48:D53" si="12">(E48/100)*C48</f>
        <v>0</v>
      </c>
      <c r="E48" s="1">
        <f>SUM(F48:J48)</f>
        <v>100</v>
      </c>
      <c r="F48" s="1"/>
      <c r="G48" s="1"/>
      <c r="H48" s="1"/>
      <c r="I48" s="1"/>
      <c r="J48" s="1">
        <v>100</v>
      </c>
      <c r="K48" s="115"/>
      <c r="L48" s="13"/>
    </row>
    <row r="49" spans="1:12" ht="26.45" hidden="1" customHeight="1" x14ac:dyDescent="0.25">
      <c r="A49" s="288"/>
      <c r="B49" s="3"/>
      <c r="C49" s="1"/>
      <c r="D49" s="1">
        <f t="shared" si="12"/>
        <v>0</v>
      </c>
      <c r="E49" s="1">
        <f t="shared" ref="E49:E53" si="13">SUM(F49:J49)</f>
        <v>100</v>
      </c>
      <c r="F49" s="1"/>
      <c r="G49" s="1"/>
      <c r="H49" s="1"/>
      <c r="I49" s="1"/>
      <c r="J49" s="6">
        <v>100</v>
      </c>
      <c r="K49" s="2"/>
      <c r="L49" s="13"/>
    </row>
    <row r="50" spans="1:12" ht="22.15" hidden="1" customHeight="1" x14ac:dyDescent="0.25">
      <c r="A50" s="288"/>
      <c r="B50" s="3"/>
      <c r="C50" s="1"/>
      <c r="D50" s="1">
        <f t="shared" si="12"/>
        <v>0</v>
      </c>
      <c r="E50" s="1">
        <f t="shared" si="13"/>
        <v>0</v>
      </c>
      <c r="F50" s="1"/>
      <c r="G50" s="1"/>
      <c r="H50" s="1"/>
      <c r="I50" s="1"/>
      <c r="J50" s="6"/>
      <c r="K50" s="2"/>
      <c r="L50" s="13"/>
    </row>
    <row r="51" spans="1:12" ht="26.45" hidden="1" customHeight="1" x14ac:dyDescent="0.25">
      <c r="A51" s="288"/>
      <c r="B51" s="3"/>
      <c r="C51" s="1"/>
      <c r="D51" s="1">
        <f t="shared" si="12"/>
        <v>0</v>
      </c>
      <c r="E51" s="1">
        <f t="shared" si="13"/>
        <v>0</v>
      </c>
      <c r="F51" s="1"/>
      <c r="G51" s="1"/>
      <c r="H51" s="1"/>
      <c r="I51" s="1"/>
      <c r="J51" s="6"/>
      <c r="K51" s="2"/>
      <c r="L51" s="13"/>
    </row>
    <row r="52" spans="1:12" ht="26.45" hidden="1" customHeight="1" x14ac:dyDescent="0.25">
      <c r="A52" s="288"/>
      <c r="B52" s="3"/>
      <c r="C52" s="1"/>
      <c r="D52" s="1">
        <f t="shared" si="12"/>
        <v>0</v>
      </c>
      <c r="E52" s="1">
        <f t="shared" si="13"/>
        <v>0</v>
      </c>
      <c r="F52" s="1"/>
      <c r="G52" s="1"/>
      <c r="H52" s="1"/>
      <c r="I52" s="1"/>
      <c r="J52" s="6"/>
      <c r="K52" s="2"/>
      <c r="L52" s="13"/>
    </row>
    <row r="53" spans="1:12" ht="26.45" hidden="1" customHeight="1" x14ac:dyDescent="0.25">
      <c r="A53" s="288"/>
      <c r="B53" s="3"/>
      <c r="C53" s="19"/>
      <c r="D53" s="1">
        <f t="shared" si="12"/>
        <v>0</v>
      </c>
      <c r="E53" s="1">
        <f t="shared" si="13"/>
        <v>100</v>
      </c>
      <c r="F53" s="1"/>
      <c r="G53" s="1"/>
      <c r="H53" s="1"/>
      <c r="I53" s="1"/>
      <c r="J53" s="6">
        <v>100</v>
      </c>
      <c r="K53" s="114"/>
      <c r="L53" s="13"/>
    </row>
    <row r="54" spans="1:12" ht="26.45" hidden="1" customHeight="1" thickBot="1" x14ac:dyDescent="0.3">
      <c r="A54" s="126"/>
      <c r="B54" s="126"/>
      <c r="C54" s="127">
        <f>SUM(C48:C53)</f>
        <v>0</v>
      </c>
      <c r="D54" s="128">
        <f>SUM(D48:D53)</f>
        <v>0</v>
      </c>
      <c r="E54" s="129"/>
      <c r="F54" s="350" t="s">
        <v>18</v>
      </c>
      <c r="G54" s="350"/>
      <c r="H54" s="350"/>
      <c r="I54" s="350"/>
      <c r="J54" s="351"/>
      <c r="K54" s="130">
        <f>D54</f>
        <v>0</v>
      </c>
      <c r="L54" s="13" t="str">
        <f>IF(K54&gt;0,K54,"")</f>
        <v/>
      </c>
    </row>
    <row r="55" spans="1:12" ht="26.45" hidden="1" customHeight="1" x14ac:dyDescent="0.25">
      <c r="A55" s="288"/>
      <c r="B55" s="3"/>
      <c r="C55" s="1"/>
      <c r="D55" s="1">
        <f t="shared" ref="D55:D60" si="14">(E55/100)*C55</f>
        <v>0</v>
      </c>
      <c r="E55" s="1">
        <f>SUM(F55:J55)</f>
        <v>100</v>
      </c>
      <c r="F55" s="1"/>
      <c r="G55" s="1"/>
      <c r="H55" s="1"/>
      <c r="I55" s="1"/>
      <c r="J55" s="1">
        <v>100</v>
      </c>
      <c r="K55" s="115"/>
      <c r="L55" s="13"/>
    </row>
    <row r="56" spans="1:12" ht="26.45" hidden="1" customHeight="1" x14ac:dyDescent="0.25">
      <c r="A56" s="288"/>
      <c r="B56" s="3"/>
      <c r="C56" s="1"/>
      <c r="D56" s="1">
        <f t="shared" si="14"/>
        <v>0</v>
      </c>
      <c r="E56" s="1">
        <f t="shared" ref="E56:E60" si="15">SUM(F56:J56)</f>
        <v>100</v>
      </c>
      <c r="F56" s="1"/>
      <c r="G56" s="1"/>
      <c r="H56" s="1"/>
      <c r="I56" s="1"/>
      <c r="J56" s="6">
        <v>100</v>
      </c>
      <c r="K56" s="2"/>
      <c r="L56" s="13"/>
    </row>
    <row r="57" spans="1:12" ht="26.45" hidden="1" customHeight="1" x14ac:dyDescent="0.25">
      <c r="A57" s="288"/>
      <c r="B57" s="3"/>
      <c r="C57" s="1"/>
      <c r="D57" s="1">
        <f t="shared" si="14"/>
        <v>0</v>
      </c>
      <c r="E57" s="1">
        <f t="shared" si="15"/>
        <v>0</v>
      </c>
      <c r="F57" s="1"/>
      <c r="G57" s="1"/>
      <c r="H57" s="1"/>
      <c r="I57" s="1"/>
      <c r="J57" s="6"/>
      <c r="K57" s="2"/>
      <c r="L57" s="13"/>
    </row>
    <row r="58" spans="1:12" ht="26.45" hidden="1" customHeight="1" x14ac:dyDescent="0.25">
      <c r="A58" s="288"/>
      <c r="B58" s="3"/>
      <c r="C58" s="1"/>
      <c r="D58" s="1">
        <f t="shared" si="14"/>
        <v>0</v>
      </c>
      <c r="E58" s="1">
        <f t="shared" si="15"/>
        <v>0</v>
      </c>
      <c r="F58" s="1"/>
      <c r="G58" s="1"/>
      <c r="H58" s="1"/>
      <c r="I58" s="1"/>
      <c r="J58" s="6"/>
      <c r="K58" s="2"/>
      <c r="L58" s="13"/>
    </row>
    <row r="59" spans="1:12" ht="26.45" hidden="1" customHeight="1" x14ac:dyDescent="0.25">
      <c r="A59" s="288"/>
      <c r="B59" s="3"/>
      <c r="C59" s="1"/>
      <c r="D59" s="1">
        <f t="shared" si="14"/>
        <v>0</v>
      </c>
      <c r="E59" s="1">
        <f t="shared" si="15"/>
        <v>0</v>
      </c>
      <c r="F59" s="1"/>
      <c r="G59" s="1"/>
      <c r="H59" s="1"/>
      <c r="I59" s="1"/>
      <c r="J59" s="6"/>
      <c r="K59" s="2"/>
      <c r="L59" s="13"/>
    </row>
    <row r="60" spans="1:12" ht="26.45" hidden="1" customHeight="1" x14ac:dyDescent="0.25">
      <c r="A60" s="288"/>
      <c r="B60" s="3"/>
      <c r="C60" s="19"/>
      <c r="D60" s="1">
        <f t="shared" si="14"/>
        <v>0</v>
      </c>
      <c r="E60" s="1">
        <f t="shared" si="15"/>
        <v>100</v>
      </c>
      <c r="F60" s="1"/>
      <c r="G60" s="1"/>
      <c r="H60" s="1"/>
      <c r="I60" s="1"/>
      <c r="J60" s="6">
        <v>100</v>
      </c>
      <c r="K60" s="114"/>
      <c r="L60" s="13"/>
    </row>
    <row r="61" spans="1:12" ht="25.15" hidden="1" customHeight="1" thickBot="1" x14ac:dyDescent="0.3">
      <c r="A61" s="126"/>
      <c r="B61" s="126"/>
      <c r="C61" s="127">
        <f>SUM(C55:C60)</f>
        <v>0</v>
      </c>
      <c r="D61" s="128">
        <f>SUM(D55:D60)</f>
        <v>0</v>
      </c>
      <c r="E61" s="129"/>
      <c r="F61" s="350" t="s">
        <v>18</v>
      </c>
      <c r="G61" s="350"/>
      <c r="H61" s="350"/>
      <c r="I61" s="350"/>
      <c r="J61" s="351"/>
      <c r="K61" s="130">
        <f>D61</f>
        <v>0</v>
      </c>
      <c r="L61" s="13" t="str">
        <f>IF(K61&gt;0,K61,"")</f>
        <v/>
      </c>
    </row>
    <row r="62" spans="1:12" ht="28.15" customHeight="1" x14ac:dyDescent="0.25">
      <c r="A62" s="308" t="s">
        <v>349</v>
      </c>
      <c r="B62" s="308" t="s">
        <v>45</v>
      </c>
      <c r="C62" s="308" t="s">
        <v>41</v>
      </c>
      <c r="D62" s="156" t="s">
        <v>44</v>
      </c>
      <c r="E62" s="156"/>
      <c r="F62" s="156" t="s">
        <v>1</v>
      </c>
      <c r="G62" s="156" t="s">
        <v>2</v>
      </c>
      <c r="H62" s="156" t="s">
        <v>3</v>
      </c>
      <c r="I62" s="156" t="s">
        <v>5</v>
      </c>
      <c r="J62" s="156" t="s">
        <v>4</v>
      </c>
      <c r="K62" s="156" t="s">
        <v>16</v>
      </c>
    </row>
    <row r="63" spans="1:12" ht="16.149999999999999" customHeight="1" x14ac:dyDescent="0.25">
      <c r="A63" s="308"/>
      <c r="B63" s="308"/>
      <c r="C63" s="308"/>
      <c r="D63" s="156"/>
      <c r="E63" s="156"/>
      <c r="F63" s="11">
        <v>0</v>
      </c>
      <c r="G63" s="156" t="s">
        <v>12</v>
      </c>
      <c r="H63" s="156" t="s">
        <v>13</v>
      </c>
      <c r="I63" s="156" t="s">
        <v>14</v>
      </c>
      <c r="J63" s="156" t="s">
        <v>15</v>
      </c>
      <c r="K63" s="12"/>
    </row>
    <row r="64" spans="1:12" ht="16.899999999999999" customHeight="1" x14ac:dyDescent="0.25">
      <c r="A64" s="288"/>
      <c r="B64" s="3"/>
      <c r="C64" s="1"/>
      <c r="D64" s="1">
        <f t="shared" ref="D64:D69" si="16">(E64/100)*C64</f>
        <v>0</v>
      </c>
      <c r="E64" s="1">
        <f>SUM(F64:J64)</f>
        <v>0</v>
      </c>
      <c r="F64" s="1"/>
      <c r="G64" s="1"/>
      <c r="H64" s="1"/>
      <c r="I64" s="1"/>
      <c r="J64" s="1"/>
      <c r="K64" s="115"/>
      <c r="L64" s="13"/>
    </row>
    <row r="65" spans="1:12" ht="16.899999999999999" customHeight="1" x14ac:dyDescent="0.25">
      <c r="A65" s="288"/>
      <c r="B65" s="3"/>
      <c r="C65" s="1"/>
      <c r="D65" s="1">
        <f t="shared" si="16"/>
        <v>0</v>
      </c>
      <c r="E65" s="1">
        <f t="shared" ref="E65:E69" si="17">SUM(F65:J65)</f>
        <v>0</v>
      </c>
      <c r="F65" s="1"/>
      <c r="G65" s="1"/>
      <c r="H65" s="1"/>
      <c r="I65" s="1"/>
      <c r="J65" s="6"/>
      <c r="K65" s="2"/>
      <c r="L65" s="13"/>
    </row>
    <row r="66" spans="1:12" ht="16.899999999999999" customHeight="1" x14ac:dyDescent="0.25">
      <c r="A66" s="288"/>
      <c r="B66" s="3"/>
      <c r="C66" s="1"/>
      <c r="D66" s="1">
        <f t="shared" si="16"/>
        <v>0</v>
      </c>
      <c r="E66" s="1">
        <f t="shared" si="17"/>
        <v>0</v>
      </c>
      <c r="F66" s="1"/>
      <c r="G66" s="1"/>
      <c r="H66" s="1"/>
      <c r="I66" s="1"/>
      <c r="J66" s="6"/>
      <c r="K66" s="2"/>
      <c r="L66" s="13"/>
    </row>
    <row r="67" spans="1:12" ht="26.45" hidden="1" customHeight="1" x14ac:dyDescent="0.25">
      <c r="A67" s="288"/>
      <c r="B67" s="3"/>
      <c r="C67" s="1"/>
      <c r="D67" s="1">
        <f t="shared" si="16"/>
        <v>0</v>
      </c>
      <c r="E67" s="1">
        <f t="shared" si="17"/>
        <v>0</v>
      </c>
      <c r="F67" s="1"/>
      <c r="G67" s="1"/>
      <c r="H67" s="1"/>
      <c r="I67" s="1"/>
      <c r="J67" s="6"/>
      <c r="K67" s="2"/>
      <c r="L67" s="13"/>
    </row>
    <row r="68" spans="1:12" ht="26.45" hidden="1" customHeight="1" x14ac:dyDescent="0.25">
      <c r="A68" s="288"/>
      <c r="B68" s="3"/>
      <c r="C68" s="1"/>
      <c r="D68" s="1">
        <f t="shared" si="16"/>
        <v>0</v>
      </c>
      <c r="E68" s="1">
        <f t="shared" si="17"/>
        <v>0</v>
      </c>
      <c r="F68" s="1"/>
      <c r="G68" s="1"/>
      <c r="H68" s="1"/>
      <c r="I68" s="1"/>
      <c r="J68" s="6"/>
      <c r="K68" s="2"/>
      <c r="L68" s="13"/>
    </row>
    <row r="69" spans="1:12" ht="26.45" hidden="1" customHeight="1" x14ac:dyDescent="0.25">
      <c r="A69" s="288"/>
      <c r="B69" s="3"/>
      <c r="C69" s="19"/>
      <c r="D69" s="1">
        <f t="shared" si="16"/>
        <v>0</v>
      </c>
      <c r="E69" s="1">
        <f t="shared" si="17"/>
        <v>0</v>
      </c>
      <c r="F69" s="1"/>
      <c r="G69" s="1"/>
      <c r="H69" s="1"/>
      <c r="I69" s="1"/>
      <c r="J69" s="6"/>
      <c r="K69" s="114"/>
      <c r="L69" s="13"/>
    </row>
    <row r="70" spans="1:12" ht="19.149999999999999" customHeight="1" thickBot="1" x14ac:dyDescent="0.3">
      <c r="A70" s="126"/>
      <c r="B70" s="126"/>
      <c r="C70" s="127">
        <f>SUM(C64:C69)</f>
        <v>0</v>
      </c>
      <c r="D70" s="128">
        <f>SUM(D64:D69)</f>
        <v>0</v>
      </c>
      <c r="E70" s="129"/>
      <c r="F70" s="350" t="s">
        <v>18</v>
      </c>
      <c r="G70" s="350"/>
      <c r="H70" s="350"/>
      <c r="I70" s="350"/>
      <c r="J70" s="351"/>
      <c r="K70" s="130">
        <f>D70</f>
        <v>0</v>
      </c>
      <c r="L70" s="13" t="str">
        <f>IF(K70&gt;0,K70,"")</f>
        <v/>
      </c>
    </row>
    <row r="71" spans="1:12" ht="19.149999999999999" customHeight="1" x14ac:dyDescent="0.25">
      <c r="A71" s="288"/>
      <c r="B71" s="3"/>
      <c r="C71" s="1"/>
      <c r="D71" s="1">
        <f t="shared" ref="D71:D76" si="18">(E71/100)*C71</f>
        <v>0</v>
      </c>
      <c r="E71" s="1">
        <f>SUM(F71:J71)</f>
        <v>0</v>
      </c>
      <c r="F71" s="1"/>
      <c r="G71" s="1"/>
      <c r="H71" s="1"/>
      <c r="I71" s="1"/>
      <c r="J71" s="1"/>
      <c r="K71" s="115"/>
      <c r="L71" s="13"/>
    </row>
    <row r="72" spans="1:12" ht="19.149999999999999" customHeight="1" x14ac:dyDescent="0.25">
      <c r="A72" s="288"/>
      <c r="B72" s="3"/>
      <c r="C72" s="1"/>
      <c r="D72" s="1">
        <f t="shared" si="18"/>
        <v>0</v>
      </c>
      <c r="E72" s="1">
        <f t="shared" ref="E72:E76" si="19">SUM(F72:J72)</f>
        <v>0</v>
      </c>
      <c r="F72" s="1"/>
      <c r="G72" s="1"/>
      <c r="H72" s="1"/>
      <c r="I72" s="1"/>
      <c r="J72" s="6"/>
      <c r="K72" s="2"/>
      <c r="L72" s="13"/>
    </row>
    <row r="73" spans="1:12" ht="19.149999999999999" customHeight="1" x14ac:dyDescent="0.25">
      <c r="A73" s="288"/>
      <c r="B73" s="3"/>
      <c r="C73" s="1"/>
      <c r="D73" s="1">
        <f t="shared" si="18"/>
        <v>0</v>
      </c>
      <c r="E73" s="1">
        <f t="shared" si="19"/>
        <v>0</v>
      </c>
      <c r="F73" s="1"/>
      <c r="G73" s="1"/>
      <c r="H73" s="1"/>
      <c r="I73" s="1"/>
      <c r="J73" s="6"/>
      <c r="K73" s="2"/>
      <c r="L73" s="13"/>
    </row>
    <row r="74" spans="1:12" ht="26.45" hidden="1" customHeight="1" x14ac:dyDescent="0.25">
      <c r="A74" s="288"/>
      <c r="B74" s="3"/>
      <c r="C74" s="1"/>
      <c r="D74" s="1">
        <f t="shared" si="18"/>
        <v>0</v>
      </c>
      <c r="E74" s="1">
        <f t="shared" si="19"/>
        <v>0</v>
      </c>
      <c r="F74" s="1"/>
      <c r="G74" s="1"/>
      <c r="H74" s="1"/>
      <c r="I74" s="1"/>
      <c r="J74" s="6"/>
      <c r="K74" s="2"/>
      <c r="L74" s="13"/>
    </row>
    <row r="75" spans="1:12" ht="26.45" hidden="1" customHeight="1" x14ac:dyDescent="0.25">
      <c r="A75" s="288"/>
      <c r="B75" s="3"/>
      <c r="C75" s="1"/>
      <c r="D75" s="1">
        <f t="shared" si="18"/>
        <v>0</v>
      </c>
      <c r="E75" s="1">
        <f t="shared" si="19"/>
        <v>0</v>
      </c>
      <c r="F75" s="1"/>
      <c r="G75" s="1"/>
      <c r="H75" s="1"/>
      <c r="I75" s="1"/>
      <c r="J75" s="6"/>
      <c r="K75" s="2"/>
      <c r="L75" s="13"/>
    </row>
    <row r="76" spans="1:12" ht="26.45" hidden="1" customHeight="1" x14ac:dyDescent="0.25">
      <c r="A76" s="288"/>
      <c r="B76" s="3"/>
      <c r="C76" s="19"/>
      <c r="D76" s="1">
        <f t="shared" si="18"/>
        <v>0</v>
      </c>
      <c r="E76" s="1">
        <f t="shared" si="19"/>
        <v>100</v>
      </c>
      <c r="F76" s="1"/>
      <c r="G76" s="1"/>
      <c r="H76" s="1"/>
      <c r="I76" s="1"/>
      <c r="J76" s="6">
        <v>100</v>
      </c>
      <c r="K76" s="114"/>
      <c r="L76" s="13"/>
    </row>
    <row r="77" spans="1:12" ht="15.75" thickBot="1" x14ac:dyDescent="0.3">
      <c r="A77" s="126"/>
      <c r="B77" s="126"/>
      <c r="C77" s="127">
        <f>SUM(C71:C76)</f>
        <v>0</v>
      </c>
      <c r="D77" s="128">
        <f>SUM(D71:D76)</f>
        <v>0</v>
      </c>
      <c r="E77" s="129"/>
      <c r="F77" s="350" t="s">
        <v>18</v>
      </c>
      <c r="G77" s="350"/>
      <c r="H77" s="350"/>
      <c r="I77" s="350"/>
      <c r="J77" s="351"/>
      <c r="K77" s="130">
        <f>D77</f>
        <v>0</v>
      </c>
      <c r="L77" s="13" t="str">
        <f>IF(K77&gt;0,K77,"")</f>
        <v/>
      </c>
    </row>
    <row r="78" spans="1:12" ht="19.149999999999999" customHeight="1" x14ac:dyDescent="0.25">
      <c r="A78" s="288"/>
      <c r="B78" s="3"/>
      <c r="C78" s="1"/>
      <c r="D78" s="1">
        <f t="shared" ref="D78:D83" si="20">(E78/100)*C78</f>
        <v>0</v>
      </c>
      <c r="E78" s="1">
        <f>SUM(F78:J78)</f>
        <v>0</v>
      </c>
      <c r="F78" s="1"/>
      <c r="G78" s="1"/>
      <c r="H78" s="1"/>
      <c r="I78" s="1"/>
      <c r="J78" s="1"/>
      <c r="K78" s="115"/>
      <c r="L78" s="13"/>
    </row>
    <row r="79" spans="1:12" ht="19.149999999999999" customHeight="1" x14ac:dyDescent="0.25">
      <c r="A79" s="288"/>
      <c r="B79" s="3"/>
      <c r="C79" s="1"/>
      <c r="D79" s="1">
        <f t="shared" si="20"/>
        <v>0</v>
      </c>
      <c r="E79" s="1">
        <f t="shared" ref="E79:E83" si="21">SUM(F79:J79)</f>
        <v>0</v>
      </c>
      <c r="F79" s="1"/>
      <c r="G79" s="1"/>
      <c r="H79" s="1"/>
      <c r="I79" s="1"/>
      <c r="J79" s="6"/>
      <c r="K79" s="2"/>
      <c r="L79" s="13"/>
    </row>
    <row r="80" spans="1:12" ht="19.149999999999999" customHeight="1" x14ac:dyDescent="0.25">
      <c r="A80" s="288"/>
      <c r="B80" s="3"/>
      <c r="C80" s="1"/>
      <c r="D80" s="1">
        <f t="shared" si="20"/>
        <v>0</v>
      </c>
      <c r="E80" s="1">
        <f t="shared" si="21"/>
        <v>0</v>
      </c>
      <c r="F80" s="1"/>
      <c r="G80" s="1"/>
      <c r="H80" s="1"/>
      <c r="I80" s="1"/>
      <c r="J80" s="6"/>
      <c r="K80" s="2"/>
      <c r="L80" s="13"/>
    </row>
    <row r="81" spans="1:12" ht="26.45" hidden="1" customHeight="1" x14ac:dyDescent="0.25">
      <c r="A81" s="288"/>
      <c r="B81" s="3"/>
      <c r="C81" s="1"/>
      <c r="D81" s="1">
        <f t="shared" si="20"/>
        <v>0</v>
      </c>
      <c r="E81" s="1">
        <f t="shared" si="21"/>
        <v>0</v>
      </c>
      <c r="F81" s="1"/>
      <c r="G81" s="1"/>
      <c r="H81" s="1"/>
      <c r="I81" s="1"/>
      <c r="J81" s="6"/>
      <c r="K81" s="2"/>
      <c r="L81" s="13"/>
    </row>
    <row r="82" spans="1:12" ht="26.45" hidden="1" customHeight="1" x14ac:dyDescent="0.25">
      <c r="A82" s="288"/>
      <c r="B82" s="3"/>
      <c r="C82" s="1"/>
      <c r="D82" s="1">
        <f t="shared" si="20"/>
        <v>0</v>
      </c>
      <c r="E82" s="1">
        <f t="shared" si="21"/>
        <v>0</v>
      </c>
      <c r="F82" s="1"/>
      <c r="G82" s="1"/>
      <c r="H82" s="1"/>
      <c r="I82" s="1"/>
      <c r="J82" s="6"/>
      <c r="K82" s="2"/>
      <c r="L82" s="13"/>
    </row>
    <row r="83" spans="1:12" ht="26.45" hidden="1" customHeight="1" x14ac:dyDescent="0.25">
      <c r="A83" s="288"/>
      <c r="B83" s="3"/>
      <c r="C83" s="19"/>
      <c r="D83" s="1">
        <f t="shared" si="20"/>
        <v>0</v>
      </c>
      <c r="E83" s="1">
        <f t="shared" si="21"/>
        <v>100</v>
      </c>
      <c r="F83" s="1"/>
      <c r="G83" s="1"/>
      <c r="H83" s="1"/>
      <c r="I83" s="1"/>
      <c r="J83" s="6">
        <v>100</v>
      </c>
      <c r="K83" s="114"/>
      <c r="L83" s="13"/>
    </row>
    <row r="84" spans="1:12" ht="19.149999999999999" customHeight="1" thickBot="1" x14ac:dyDescent="0.3">
      <c r="A84" s="126"/>
      <c r="B84" s="126"/>
      <c r="C84" s="127">
        <f>SUM(C78:C83)</f>
        <v>0</v>
      </c>
      <c r="D84" s="128">
        <f>SUM(D78:D83)</f>
        <v>0</v>
      </c>
      <c r="E84" s="129"/>
      <c r="F84" s="350" t="s">
        <v>18</v>
      </c>
      <c r="G84" s="350"/>
      <c r="H84" s="350"/>
      <c r="I84" s="350"/>
      <c r="J84" s="351"/>
      <c r="K84" s="130">
        <f>D84</f>
        <v>0</v>
      </c>
      <c r="L84" s="13" t="str">
        <f>IF(K84&gt;0,K84,"")</f>
        <v/>
      </c>
    </row>
    <row r="85" spans="1:12" ht="18" hidden="1" customHeight="1" x14ac:dyDescent="0.25">
      <c r="A85" s="288"/>
      <c r="B85" s="3"/>
      <c r="C85" s="1"/>
      <c r="D85" s="1">
        <f t="shared" ref="D85:D90" si="22">(E85/100)*C85</f>
        <v>0</v>
      </c>
      <c r="E85" s="1">
        <f>SUM(F85:J85)</f>
        <v>0</v>
      </c>
      <c r="F85" s="1"/>
      <c r="G85" s="1"/>
      <c r="H85" s="1"/>
      <c r="I85" s="1"/>
      <c r="J85" s="1"/>
      <c r="K85" s="115"/>
      <c r="L85" s="13"/>
    </row>
    <row r="86" spans="1:12" ht="18" hidden="1" customHeight="1" x14ac:dyDescent="0.25">
      <c r="A86" s="288"/>
      <c r="B86" s="3"/>
      <c r="C86" s="1"/>
      <c r="D86" s="1">
        <f t="shared" si="22"/>
        <v>0</v>
      </c>
      <c r="E86" s="1">
        <f t="shared" ref="E86:E90" si="23">SUM(F86:J86)</f>
        <v>0</v>
      </c>
      <c r="F86" s="1"/>
      <c r="G86" s="1"/>
      <c r="H86" s="1"/>
      <c r="I86" s="1"/>
      <c r="J86" s="6"/>
      <c r="K86" s="2"/>
      <c r="L86" s="13"/>
    </row>
    <row r="87" spans="1:12" ht="18" hidden="1" customHeight="1" x14ac:dyDescent="0.25">
      <c r="A87" s="288"/>
      <c r="B87" s="3"/>
      <c r="C87" s="1"/>
      <c r="D87" s="1">
        <f t="shared" si="22"/>
        <v>0</v>
      </c>
      <c r="E87" s="1">
        <f t="shared" si="23"/>
        <v>0</v>
      </c>
      <c r="F87" s="1"/>
      <c r="G87" s="1"/>
      <c r="H87" s="1"/>
      <c r="I87" s="1"/>
      <c r="J87" s="6"/>
      <c r="K87" s="2"/>
      <c r="L87" s="13"/>
    </row>
    <row r="88" spans="1:12" ht="26.45" hidden="1" customHeight="1" x14ac:dyDescent="0.25">
      <c r="A88" s="288"/>
      <c r="B88" s="3"/>
      <c r="C88" s="1"/>
      <c r="D88" s="1">
        <f t="shared" si="22"/>
        <v>0</v>
      </c>
      <c r="E88" s="1">
        <f t="shared" si="23"/>
        <v>0</v>
      </c>
      <c r="F88" s="1"/>
      <c r="G88" s="1"/>
      <c r="H88" s="1"/>
      <c r="I88" s="1"/>
      <c r="J88" s="6"/>
      <c r="K88" s="2"/>
      <c r="L88" s="13"/>
    </row>
    <row r="89" spans="1:12" ht="26.45" hidden="1" customHeight="1" x14ac:dyDescent="0.25">
      <c r="A89" s="288"/>
      <c r="B89" s="3"/>
      <c r="C89" s="1"/>
      <c r="D89" s="1">
        <f t="shared" si="22"/>
        <v>0</v>
      </c>
      <c r="E89" s="1">
        <f t="shared" si="23"/>
        <v>0</v>
      </c>
      <c r="F89" s="1"/>
      <c r="G89" s="1"/>
      <c r="H89" s="1"/>
      <c r="I89" s="1"/>
      <c r="J89" s="6"/>
      <c r="K89" s="2"/>
      <c r="L89" s="13"/>
    </row>
    <row r="90" spans="1:12" ht="26.45" hidden="1" customHeight="1" x14ac:dyDescent="0.25">
      <c r="A90" s="288"/>
      <c r="B90" s="3"/>
      <c r="C90" s="19"/>
      <c r="D90" s="1">
        <f t="shared" si="22"/>
        <v>0</v>
      </c>
      <c r="E90" s="1">
        <f t="shared" si="23"/>
        <v>100</v>
      </c>
      <c r="F90" s="1"/>
      <c r="G90" s="1"/>
      <c r="H90" s="1"/>
      <c r="I90" s="1"/>
      <c r="J90" s="6">
        <v>100</v>
      </c>
      <c r="K90" s="114"/>
      <c r="L90" s="13"/>
    </row>
    <row r="91" spans="1:12" ht="19.899999999999999" hidden="1" customHeight="1" thickBot="1" x14ac:dyDescent="0.3">
      <c r="A91" s="126"/>
      <c r="B91" s="126"/>
      <c r="C91" s="127">
        <f>SUM(C85:C90)</f>
        <v>0</v>
      </c>
      <c r="D91" s="128">
        <f>SUM(D85:D90)</f>
        <v>0</v>
      </c>
      <c r="E91" s="129"/>
      <c r="F91" s="350" t="s">
        <v>18</v>
      </c>
      <c r="G91" s="350"/>
      <c r="H91" s="350"/>
      <c r="I91" s="350"/>
      <c r="J91" s="351"/>
      <c r="K91" s="130">
        <f>D91</f>
        <v>0</v>
      </c>
      <c r="L91" s="13" t="str">
        <f>IF(K91&gt;0,K91,"")</f>
        <v/>
      </c>
    </row>
    <row r="92" spans="1:12" ht="26.45" hidden="1" customHeight="1" x14ac:dyDescent="0.25">
      <c r="A92" s="288"/>
      <c r="B92" s="3"/>
      <c r="C92" s="1"/>
      <c r="D92" s="1">
        <f t="shared" ref="D92:D97" si="24">(E92/100)*C92</f>
        <v>0</v>
      </c>
      <c r="E92" s="1">
        <f>SUM(F92:J92)</f>
        <v>0</v>
      </c>
      <c r="F92" s="1"/>
      <c r="G92" s="1"/>
      <c r="H92" s="1"/>
      <c r="I92" s="1"/>
      <c r="J92" s="1"/>
      <c r="K92" s="115"/>
      <c r="L92" s="13"/>
    </row>
    <row r="93" spans="1:12" ht="26.45" hidden="1" customHeight="1" x14ac:dyDescent="0.25">
      <c r="A93" s="288"/>
      <c r="B93" s="3"/>
      <c r="C93" s="1"/>
      <c r="D93" s="1">
        <f t="shared" si="24"/>
        <v>0</v>
      </c>
      <c r="E93" s="1">
        <f t="shared" ref="E93:E97" si="25">SUM(F93:J93)</f>
        <v>0</v>
      </c>
      <c r="F93" s="1"/>
      <c r="G93" s="1"/>
      <c r="H93" s="1"/>
      <c r="I93" s="1"/>
      <c r="J93" s="6"/>
      <c r="K93" s="2"/>
      <c r="L93" s="13"/>
    </row>
    <row r="94" spans="1:12" ht="26.45" hidden="1" customHeight="1" x14ac:dyDescent="0.25">
      <c r="A94" s="288"/>
      <c r="B94" s="3"/>
      <c r="C94" s="1"/>
      <c r="D94" s="1">
        <f t="shared" si="24"/>
        <v>0</v>
      </c>
      <c r="E94" s="1">
        <f t="shared" si="25"/>
        <v>0</v>
      </c>
      <c r="F94" s="1"/>
      <c r="G94" s="1"/>
      <c r="H94" s="1"/>
      <c r="I94" s="1"/>
      <c r="J94" s="6"/>
      <c r="K94" s="2"/>
      <c r="L94" s="13"/>
    </row>
    <row r="95" spans="1:12" ht="26.45" hidden="1" customHeight="1" x14ac:dyDescent="0.25">
      <c r="A95" s="288"/>
      <c r="B95" s="3"/>
      <c r="C95" s="1"/>
      <c r="D95" s="1">
        <f t="shared" si="24"/>
        <v>0</v>
      </c>
      <c r="E95" s="1">
        <f t="shared" si="25"/>
        <v>0</v>
      </c>
      <c r="F95" s="1"/>
      <c r="G95" s="1"/>
      <c r="H95" s="1"/>
      <c r="I95" s="1"/>
      <c r="J95" s="6"/>
      <c r="K95" s="2"/>
      <c r="L95" s="13"/>
    </row>
    <row r="96" spans="1:12" ht="26.45" hidden="1" customHeight="1" x14ac:dyDescent="0.25">
      <c r="A96" s="288"/>
      <c r="B96" s="3"/>
      <c r="C96" s="1"/>
      <c r="D96" s="1">
        <f t="shared" si="24"/>
        <v>0</v>
      </c>
      <c r="E96" s="1">
        <f t="shared" si="25"/>
        <v>0</v>
      </c>
      <c r="F96" s="1"/>
      <c r="G96" s="1"/>
      <c r="H96" s="1"/>
      <c r="I96" s="1"/>
      <c r="J96" s="6"/>
      <c r="K96" s="2"/>
      <c r="L96" s="13"/>
    </row>
    <row r="97" spans="1:12" ht="26.45" hidden="1" customHeight="1" x14ac:dyDescent="0.25">
      <c r="A97" s="288"/>
      <c r="B97" s="3"/>
      <c r="C97" s="19"/>
      <c r="D97" s="1">
        <f t="shared" si="24"/>
        <v>0</v>
      </c>
      <c r="E97" s="1">
        <f t="shared" si="25"/>
        <v>0</v>
      </c>
      <c r="F97" s="1"/>
      <c r="G97" s="1"/>
      <c r="H97" s="1"/>
      <c r="I97" s="1"/>
      <c r="J97" s="6"/>
      <c r="K97" s="114"/>
      <c r="L97" s="13"/>
    </row>
    <row r="98" spans="1:12" ht="26.45" hidden="1" customHeight="1" thickBot="1" x14ac:dyDescent="0.3">
      <c r="A98" s="126"/>
      <c r="B98" s="126"/>
      <c r="C98" s="127">
        <f>SUM(C92:C97)</f>
        <v>0</v>
      </c>
      <c r="D98" s="128">
        <f>SUM(D92:D97)</f>
        <v>0</v>
      </c>
      <c r="E98" s="129"/>
      <c r="F98" s="350" t="s">
        <v>18</v>
      </c>
      <c r="G98" s="350"/>
      <c r="H98" s="350"/>
      <c r="I98" s="350"/>
      <c r="J98" s="351"/>
      <c r="K98" s="130">
        <f>D98</f>
        <v>0</v>
      </c>
      <c r="L98" s="13" t="str">
        <f>IF(K98&gt;0,K98,"")</f>
        <v/>
      </c>
    </row>
    <row r="99" spans="1:12" ht="26.45" hidden="1" customHeight="1" x14ac:dyDescent="0.25">
      <c r="A99" s="288"/>
      <c r="B99" s="3"/>
      <c r="C99" s="1"/>
      <c r="D99" s="1">
        <f t="shared" ref="D99:D104" si="26">(E99/100)*C99</f>
        <v>0</v>
      </c>
      <c r="E99" s="1">
        <f>SUM(F99:J99)</f>
        <v>0</v>
      </c>
      <c r="F99" s="1"/>
      <c r="G99" s="1"/>
      <c r="H99" s="1"/>
      <c r="I99" s="1"/>
      <c r="J99" s="1"/>
      <c r="K99" s="115"/>
      <c r="L99" s="13"/>
    </row>
    <row r="100" spans="1:12" ht="26.45" hidden="1" customHeight="1" x14ac:dyDescent="0.25">
      <c r="A100" s="288"/>
      <c r="B100" s="3"/>
      <c r="C100" s="1"/>
      <c r="D100" s="1">
        <f t="shared" si="26"/>
        <v>0</v>
      </c>
      <c r="E100" s="1">
        <f t="shared" ref="E100:E104" si="27">SUM(F100:J100)</f>
        <v>0</v>
      </c>
      <c r="F100" s="1"/>
      <c r="G100" s="1"/>
      <c r="H100" s="1"/>
      <c r="I100" s="1"/>
      <c r="J100" s="6"/>
      <c r="K100" s="2"/>
      <c r="L100" s="13"/>
    </row>
    <row r="101" spans="1:12" ht="26.45" hidden="1" customHeight="1" x14ac:dyDescent="0.25">
      <c r="A101" s="288"/>
      <c r="B101" s="3"/>
      <c r="C101" s="1"/>
      <c r="D101" s="1">
        <f t="shared" si="26"/>
        <v>0</v>
      </c>
      <c r="E101" s="1">
        <f t="shared" si="27"/>
        <v>0</v>
      </c>
      <c r="F101" s="1"/>
      <c r="G101" s="1"/>
      <c r="H101" s="1"/>
      <c r="I101" s="1"/>
      <c r="J101" s="6"/>
      <c r="K101" s="2"/>
      <c r="L101" s="13"/>
    </row>
    <row r="102" spans="1:12" ht="26.45" hidden="1" customHeight="1" x14ac:dyDescent="0.25">
      <c r="A102" s="288"/>
      <c r="B102" s="3"/>
      <c r="C102" s="1"/>
      <c r="D102" s="1">
        <f t="shared" si="26"/>
        <v>0</v>
      </c>
      <c r="E102" s="1">
        <f t="shared" si="27"/>
        <v>0</v>
      </c>
      <c r="F102" s="1"/>
      <c r="G102" s="1"/>
      <c r="H102" s="1"/>
      <c r="I102" s="1"/>
      <c r="J102" s="6"/>
      <c r="K102" s="2"/>
      <c r="L102" s="13"/>
    </row>
    <row r="103" spans="1:12" ht="26.45" hidden="1" customHeight="1" x14ac:dyDescent="0.25">
      <c r="A103" s="288"/>
      <c r="B103" s="3"/>
      <c r="C103" s="1"/>
      <c r="D103" s="1">
        <f t="shared" si="26"/>
        <v>0</v>
      </c>
      <c r="E103" s="1">
        <f t="shared" si="27"/>
        <v>0</v>
      </c>
      <c r="F103" s="1"/>
      <c r="G103" s="1"/>
      <c r="H103" s="1"/>
      <c r="I103" s="1"/>
      <c r="J103" s="6"/>
      <c r="K103" s="2"/>
      <c r="L103" s="13"/>
    </row>
    <row r="104" spans="1:12" ht="26.45" hidden="1" customHeight="1" x14ac:dyDescent="0.25">
      <c r="A104" s="265"/>
      <c r="B104" s="18"/>
      <c r="C104" s="19"/>
      <c r="D104" s="19">
        <f t="shared" si="26"/>
        <v>0</v>
      </c>
      <c r="E104" s="19">
        <f t="shared" si="27"/>
        <v>0</v>
      </c>
      <c r="F104" s="19"/>
      <c r="G104" s="19"/>
      <c r="H104" s="19"/>
      <c r="I104" s="19"/>
      <c r="J104" s="117"/>
      <c r="K104" s="114"/>
      <c r="L104" s="13"/>
    </row>
    <row r="105" spans="1:12" ht="26.45" hidden="1" customHeight="1" thickBot="1" x14ac:dyDescent="0.3">
      <c r="A105" s="126"/>
      <c r="B105" s="126"/>
      <c r="C105" s="127">
        <f>SUM(C99:C104)</f>
        <v>0</v>
      </c>
      <c r="D105" s="128">
        <f>SUM(D99:D104)</f>
        <v>0</v>
      </c>
      <c r="E105" s="129"/>
      <c r="F105" s="350" t="s">
        <v>18</v>
      </c>
      <c r="G105" s="350"/>
      <c r="H105" s="350"/>
      <c r="I105" s="350"/>
      <c r="J105" s="351"/>
      <c r="K105" s="130">
        <f>D105</f>
        <v>0</v>
      </c>
      <c r="L105" s="13" t="str">
        <f>IF(K105&gt;0,K105,"")</f>
        <v/>
      </c>
    </row>
    <row r="106" spans="1:12" ht="26.45" customHeight="1" x14ac:dyDescent="0.25">
      <c r="A106" s="309" t="s">
        <v>236</v>
      </c>
      <c r="B106" s="309" t="s">
        <v>43</v>
      </c>
      <c r="C106" s="8" t="s">
        <v>42</v>
      </c>
      <c r="D106" s="8"/>
      <c r="E106" s="8"/>
      <c r="F106" s="8" t="s">
        <v>21</v>
      </c>
      <c r="G106" s="8" t="s">
        <v>22</v>
      </c>
      <c r="H106" s="8" t="s">
        <v>23</v>
      </c>
      <c r="I106" s="8" t="s">
        <v>24</v>
      </c>
      <c r="J106" s="8" t="s">
        <v>25</v>
      </c>
      <c r="K106" s="8" t="s">
        <v>16</v>
      </c>
      <c r="L106" t="e">
        <f>AVERAGE(L1:L105)</f>
        <v>#DIV/0!</v>
      </c>
    </row>
    <row r="107" spans="1:12" x14ac:dyDescent="0.25">
      <c r="A107" s="308"/>
      <c r="B107" s="308"/>
      <c r="C107" s="9"/>
      <c r="D107" s="9"/>
      <c r="E107" s="9"/>
      <c r="F107" s="11">
        <v>0</v>
      </c>
      <c r="G107" s="9" t="s">
        <v>12</v>
      </c>
      <c r="H107" s="9" t="s">
        <v>13</v>
      </c>
      <c r="I107" s="9" t="s">
        <v>14</v>
      </c>
      <c r="J107" s="9" t="s">
        <v>15</v>
      </c>
      <c r="K107" s="12"/>
    </row>
    <row r="108" spans="1:12" ht="67.150000000000006" customHeight="1" x14ac:dyDescent="0.25">
      <c r="A108" s="108" t="s">
        <v>238</v>
      </c>
      <c r="B108" s="108" t="s">
        <v>255</v>
      </c>
      <c r="C108" s="112">
        <v>5</v>
      </c>
      <c r="D108" s="1">
        <f>(E108/100)*C108</f>
        <v>0</v>
      </c>
      <c r="E108" s="1">
        <f t="shared" ref="E108:E112" si="28">SUM(F108:J108)</f>
        <v>0</v>
      </c>
      <c r="F108" s="1"/>
      <c r="G108" s="1"/>
      <c r="H108" s="1"/>
      <c r="I108" s="1"/>
      <c r="J108" s="1"/>
      <c r="K108" s="2"/>
    </row>
    <row r="109" spans="1:12" ht="60" customHeight="1" x14ac:dyDescent="0.25">
      <c r="A109" s="5" t="s">
        <v>239</v>
      </c>
      <c r="B109" s="5" t="s">
        <v>253</v>
      </c>
      <c r="C109" s="112">
        <v>5</v>
      </c>
      <c r="D109" s="1">
        <f>(E109/100)*C109</f>
        <v>0</v>
      </c>
      <c r="E109" s="1">
        <f t="shared" si="28"/>
        <v>0</v>
      </c>
      <c r="F109" s="1"/>
      <c r="G109" s="1"/>
      <c r="H109" s="1"/>
      <c r="I109" s="1"/>
      <c r="J109" s="6"/>
      <c r="K109" s="2"/>
    </row>
    <row r="110" spans="1:12" ht="91.9" customHeight="1" x14ac:dyDescent="0.25">
      <c r="A110" s="5" t="s">
        <v>240</v>
      </c>
      <c r="B110" s="5" t="s">
        <v>245</v>
      </c>
      <c r="C110" s="112">
        <v>5</v>
      </c>
      <c r="D110" s="1">
        <f t="shared" ref="D110:D120" si="29">(E110/100)*C110</f>
        <v>0</v>
      </c>
      <c r="E110" s="1">
        <f t="shared" si="28"/>
        <v>0</v>
      </c>
      <c r="F110" s="1"/>
      <c r="G110" s="1"/>
      <c r="H110" s="1"/>
      <c r="I110" s="1"/>
      <c r="J110" s="6"/>
      <c r="K110" s="2"/>
    </row>
    <row r="111" spans="1:12" ht="62.45" customHeight="1" x14ac:dyDescent="0.25">
      <c r="A111" s="5" t="s">
        <v>241</v>
      </c>
      <c r="B111" s="5" t="s">
        <v>254</v>
      </c>
      <c r="C111" s="112">
        <v>5</v>
      </c>
      <c r="D111" s="1">
        <f t="shared" si="29"/>
        <v>0</v>
      </c>
      <c r="E111" s="1">
        <f t="shared" si="28"/>
        <v>0</v>
      </c>
      <c r="F111" s="1"/>
      <c r="G111" s="1"/>
      <c r="H111" s="1"/>
      <c r="I111" s="1"/>
      <c r="J111" s="6"/>
      <c r="K111" s="2"/>
    </row>
    <row r="112" spans="1:12" hidden="1" x14ac:dyDescent="0.25">
      <c r="A112" s="5"/>
      <c r="B112" s="3"/>
      <c r="C112" s="112"/>
      <c r="D112" s="1">
        <f t="shared" si="29"/>
        <v>0</v>
      </c>
      <c r="E112" s="1">
        <f t="shared" si="28"/>
        <v>0</v>
      </c>
      <c r="F112" s="1"/>
      <c r="G112" s="1"/>
      <c r="H112" s="1"/>
      <c r="I112" s="1"/>
      <c r="J112" s="6"/>
      <c r="K112" s="2"/>
    </row>
    <row r="113" spans="1:11" hidden="1" x14ac:dyDescent="0.25">
      <c r="A113" s="5"/>
      <c r="B113" s="3"/>
      <c r="C113" s="112"/>
      <c r="D113" s="1">
        <f t="shared" si="29"/>
        <v>0</v>
      </c>
      <c r="E113" s="1">
        <f t="shared" ref="E113:E120" si="30">SUM(F113:J113)</f>
        <v>0</v>
      </c>
      <c r="F113" s="1"/>
      <c r="G113" s="1"/>
      <c r="H113" s="1"/>
      <c r="I113" s="1"/>
      <c r="J113" s="6"/>
      <c r="K113" s="2"/>
    </row>
    <row r="114" spans="1:11" hidden="1" x14ac:dyDescent="0.25">
      <c r="A114" s="5"/>
      <c r="B114" s="3"/>
      <c r="C114" s="112"/>
      <c r="D114" s="1">
        <f t="shared" si="29"/>
        <v>0</v>
      </c>
      <c r="E114" s="1">
        <f t="shared" si="30"/>
        <v>0</v>
      </c>
      <c r="F114" s="1"/>
      <c r="G114" s="1"/>
      <c r="H114" s="1"/>
      <c r="I114" s="1"/>
      <c r="J114" s="6"/>
      <c r="K114" s="2"/>
    </row>
    <row r="115" spans="1:11" hidden="1" x14ac:dyDescent="0.25">
      <c r="A115" s="5"/>
      <c r="B115" s="3"/>
      <c r="C115" s="112"/>
      <c r="D115" s="1">
        <f t="shared" si="29"/>
        <v>0</v>
      </c>
      <c r="E115" s="1">
        <f t="shared" si="30"/>
        <v>0</v>
      </c>
      <c r="F115" s="1"/>
      <c r="G115" s="1"/>
      <c r="H115" s="1"/>
      <c r="I115" s="1"/>
      <c r="J115" s="6"/>
      <c r="K115" s="2"/>
    </row>
    <row r="116" spans="1:11" hidden="1" x14ac:dyDescent="0.25">
      <c r="A116" s="5"/>
      <c r="B116" s="3"/>
      <c r="C116" s="112"/>
      <c r="D116" s="1">
        <f t="shared" si="29"/>
        <v>0</v>
      </c>
      <c r="E116" s="1">
        <f t="shared" si="30"/>
        <v>0</v>
      </c>
      <c r="F116" s="1"/>
      <c r="G116" s="1"/>
      <c r="H116" s="1"/>
      <c r="I116" s="1"/>
      <c r="J116" s="6"/>
      <c r="K116" s="2"/>
    </row>
    <row r="117" spans="1:11" hidden="1" x14ac:dyDescent="0.25">
      <c r="A117" s="5"/>
      <c r="B117" s="3"/>
      <c r="C117" s="112"/>
      <c r="D117" s="1">
        <f t="shared" si="29"/>
        <v>0</v>
      </c>
      <c r="E117" s="1">
        <f t="shared" si="30"/>
        <v>0</v>
      </c>
      <c r="F117" s="1"/>
      <c r="G117" s="1"/>
      <c r="H117" s="1"/>
      <c r="I117" s="1"/>
      <c r="J117" s="6"/>
      <c r="K117" s="2"/>
    </row>
    <row r="118" spans="1:11" hidden="1" x14ac:dyDescent="0.25">
      <c r="A118" s="5"/>
      <c r="B118" s="3"/>
      <c r="C118" s="112"/>
      <c r="D118" s="1">
        <f t="shared" si="29"/>
        <v>0</v>
      </c>
      <c r="E118" s="1">
        <f t="shared" si="30"/>
        <v>0</v>
      </c>
      <c r="F118" s="1"/>
      <c r="G118" s="1"/>
      <c r="H118" s="1"/>
      <c r="I118" s="1"/>
      <c r="J118" s="6"/>
      <c r="K118" s="2"/>
    </row>
    <row r="119" spans="1:11" hidden="1" x14ac:dyDescent="0.25">
      <c r="A119" s="5"/>
      <c r="B119" s="3"/>
      <c r="C119" s="112"/>
      <c r="D119" s="1">
        <f t="shared" si="29"/>
        <v>0</v>
      </c>
      <c r="E119" s="1">
        <f t="shared" si="30"/>
        <v>0</v>
      </c>
      <c r="F119" s="1"/>
      <c r="G119" s="1"/>
      <c r="H119" s="1"/>
      <c r="I119" s="1"/>
      <c r="J119" s="6"/>
      <c r="K119" s="2"/>
    </row>
    <row r="120" spans="1:11" hidden="1" x14ac:dyDescent="0.25">
      <c r="A120" s="5"/>
      <c r="B120" s="3"/>
      <c r="C120" s="112"/>
      <c r="D120" s="1">
        <f t="shared" si="29"/>
        <v>0</v>
      </c>
      <c r="E120" s="1">
        <f t="shared" si="30"/>
        <v>0</v>
      </c>
      <c r="F120" s="1"/>
      <c r="G120" s="1"/>
      <c r="H120" s="1"/>
      <c r="I120" s="1"/>
      <c r="J120" s="6"/>
      <c r="K120" s="2"/>
    </row>
    <row r="121" spans="1:11" x14ac:dyDescent="0.25">
      <c r="A121" s="345"/>
      <c r="B121" s="345"/>
      <c r="C121" s="123">
        <f>SUM(C108:C113)</f>
        <v>20</v>
      </c>
      <c r="D121" s="124">
        <f>SUM(D108:D120)</f>
        <v>0</v>
      </c>
      <c r="E121" s="124"/>
      <c r="F121" s="346" t="s">
        <v>237</v>
      </c>
      <c r="G121" s="346"/>
      <c r="H121" s="346"/>
      <c r="I121" s="346"/>
      <c r="J121" s="346"/>
      <c r="K121" s="125">
        <f>D121</f>
        <v>0</v>
      </c>
    </row>
    <row r="122" spans="1:11" ht="30.6" customHeight="1" x14ac:dyDescent="0.25">
      <c r="A122" s="347"/>
      <c r="B122" s="180" t="s">
        <v>350</v>
      </c>
      <c r="C122" s="179" t="e">
        <f>AVERAGE(L1:L61)</f>
        <v>#DIV/0!</v>
      </c>
      <c r="D122" s="106"/>
      <c r="E122" s="106"/>
      <c r="F122" s="296" t="s">
        <v>237</v>
      </c>
      <c r="G122" s="349"/>
      <c r="H122" s="297"/>
      <c r="I122" s="181">
        <f>K121</f>
        <v>0</v>
      </c>
      <c r="J122" s="170"/>
      <c r="K122" s="158" t="s">
        <v>38</v>
      </c>
    </row>
    <row r="123" spans="1:11" ht="30.6" customHeight="1" x14ac:dyDescent="0.25">
      <c r="A123" s="348"/>
      <c r="B123" s="180" t="s">
        <v>343</v>
      </c>
      <c r="C123" s="179" t="e">
        <f>AVERAGE(L64:L105)</f>
        <v>#DIV/0!</v>
      </c>
      <c r="D123" s="106"/>
      <c r="E123" s="106"/>
      <c r="F123" s="296" t="s">
        <v>37</v>
      </c>
      <c r="G123" s="349"/>
      <c r="H123" s="297"/>
      <c r="I123" s="182" t="e">
        <f>C122+C123+I122</f>
        <v>#DIV/0!</v>
      </c>
      <c r="J123" s="170"/>
      <c r="K123" s="179"/>
    </row>
  </sheetData>
  <mergeCells count="45">
    <mergeCell ref="A1:K1"/>
    <mergeCell ref="F2:G2"/>
    <mergeCell ref="H2:I2"/>
    <mergeCell ref="A3:K3"/>
    <mergeCell ref="A4:A5"/>
    <mergeCell ref="B4:B5"/>
    <mergeCell ref="C4:C5"/>
    <mergeCell ref="F47:J47"/>
    <mergeCell ref="A6:A11"/>
    <mergeCell ref="F12:J12"/>
    <mergeCell ref="A13:A18"/>
    <mergeCell ref="F19:J19"/>
    <mergeCell ref="A20:A25"/>
    <mergeCell ref="F26:J26"/>
    <mergeCell ref="A27:A32"/>
    <mergeCell ref="F33:J33"/>
    <mergeCell ref="A34:A39"/>
    <mergeCell ref="F40:J40"/>
    <mergeCell ref="A41:A46"/>
    <mergeCell ref="F91:J91"/>
    <mergeCell ref="A48:A53"/>
    <mergeCell ref="F54:J54"/>
    <mergeCell ref="A55:A60"/>
    <mergeCell ref="F61:J61"/>
    <mergeCell ref="A64:A69"/>
    <mergeCell ref="F70:J70"/>
    <mergeCell ref="A71:A76"/>
    <mergeCell ref="F77:J77"/>
    <mergeCell ref="A78:A83"/>
    <mergeCell ref="F84:J84"/>
    <mergeCell ref="A85:A90"/>
    <mergeCell ref="A62:A63"/>
    <mergeCell ref="B62:B63"/>
    <mergeCell ref="C62:C63"/>
    <mergeCell ref="A92:A97"/>
    <mergeCell ref="F98:J98"/>
    <mergeCell ref="A99:A104"/>
    <mergeCell ref="F105:J105"/>
    <mergeCell ref="A106:A107"/>
    <mergeCell ref="B106:B107"/>
    <mergeCell ref="A121:B121"/>
    <mergeCell ref="F121:J121"/>
    <mergeCell ref="A122:A123"/>
    <mergeCell ref="F122:H122"/>
    <mergeCell ref="F123:H12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1"/>
  <rowBreaks count="1" manualBreakCount="1"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Es. obj Perf. Org.</vt:lpstr>
      <vt:lpstr>A MissPro</vt:lpstr>
      <vt:lpstr>PERF. ORG.VA</vt:lpstr>
      <vt:lpstr>SEGRETARIO</vt:lpstr>
      <vt:lpstr>DIR|P.O.</vt:lpstr>
      <vt:lpstr>DIPENDENTI</vt:lpstr>
      <vt:lpstr>'A MissPro'!Area_stampa</vt:lpstr>
      <vt:lpstr>'Es. obj Perf. Org.'!Area_stampa</vt:lpstr>
      <vt:lpstr>'PERF. ORG.VA'!Area_stampa</vt:lpstr>
      <vt:lpstr>SEGRETARIO!Area_stampa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Cristiana Dessì</dc:creator>
  <cp:lastModifiedBy>Giovanna Mura</cp:lastModifiedBy>
  <cp:lastPrinted>2021-11-09T10:30:15Z</cp:lastPrinted>
  <dcterms:created xsi:type="dcterms:W3CDTF">2019-03-24T11:01:45Z</dcterms:created>
  <dcterms:modified xsi:type="dcterms:W3CDTF">2021-11-09T10:30:19Z</dcterms:modified>
</cp:coreProperties>
</file>